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sanationaal.sharepoint.com/sites/KSA/Gedeelde documenten/03_Pedagogisch thema/03_19_Openluchtleven/05_Acties/2024_Samenaankoop/Bestelformulieren/"/>
    </mc:Choice>
  </mc:AlternateContent>
  <xr:revisionPtr revIDLastSave="109" documentId="8_{D3DBD5F4-6874-4CB0-B3D3-D01A49E5E3B6}" xr6:coauthVersionLast="47" xr6:coauthVersionMax="47" xr10:uidLastSave="{50824867-4A9B-4250-82DD-DC71BCB05035}"/>
  <bookViews>
    <workbookView xWindow="-120" yWindow="-120" windowWidth="29040" windowHeight="15720" xr2:uid="{00000000-000D-0000-FFFF-FFFF00000000}"/>
  </bookViews>
  <sheets>
    <sheet name="Bestelling Samenaankoop 2024" sheetId="1" r:id="rId1"/>
    <sheet name="Groepen" sheetId="5" state="hidden" r:id="rId2"/>
    <sheet name="Overzicht bestelling" sheetId="4" state="hidden" r:id="rId3"/>
  </sheets>
  <definedNames>
    <definedName name="_xlnm.Print_Area" localSheetId="0">'Bestelling Samenaankoop 2024'!$V$64</definedName>
    <definedName name="Nummer">'Bestelling Samenaankoop 2024'!#REF!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1" l="1"/>
  <c r="E63" i="1"/>
  <c r="X3" i="4" l="1"/>
  <c r="M3" i="4"/>
  <c r="L35" i="1"/>
  <c r="L34" i="1"/>
  <c r="L33" i="1"/>
  <c r="L32" i="1"/>
  <c r="L31" i="1"/>
  <c r="L30" i="1"/>
  <c r="L29" i="1"/>
  <c r="L28" i="1"/>
  <c r="L27" i="1"/>
  <c r="L26" i="1"/>
  <c r="E35" i="1"/>
  <c r="E34" i="1"/>
  <c r="E33" i="1"/>
  <c r="E32" i="1"/>
  <c r="E31" i="1"/>
  <c r="E30" i="1"/>
  <c r="E29" i="1"/>
  <c r="E28" i="1"/>
  <c r="L36" i="1" l="1"/>
  <c r="E36" i="1"/>
  <c r="B47" i="1" l="1"/>
  <c r="B57" i="1"/>
  <c r="B56" i="1"/>
  <c r="W3" i="4"/>
  <c r="V3" i="4"/>
  <c r="U3" i="4"/>
  <c r="T3" i="4"/>
  <c r="S3" i="4"/>
  <c r="R3" i="4"/>
  <c r="Q3" i="4"/>
  <c r="P3" i="4"/>
  <c r="O3" i="4"/>
  <c r="AF3" i="4"/>
  <c r="AE3" i="4"/>
  <c r="AD3" i="4"/>
  <c r="AC3" i="4"/>
  <c r="AB3" i="4"/>
  <c r="L3" i="4"/>
  <c r="J3" i="4"/>
  <c r="K3" i="4"/>
  <c r="I3" i="4"/>
  <c r="H3" i="4"/>
  <c r="G3" i="4"/>
  <c r="F3" i="4"/>
  <c r="E3" i="4"/>
  <c r="D3" i="4"/>
  <c r="C3" i="4"/>
  <c r="A3" i="4"/>
  <c r="L38" i="1" l="1"/>
  <c r="B3" i="4"/>
  <c r="Y3" i="4" l="1"/>
  <c r="B52" i="1"/>
  <c r="N3" i="4" l="1"/>
  <c r="E38" i="1"/>
  <c r="F41" i="1" l="1"/>
  <c r="Z3" i="4"/>
</calcChain>
</file>

<file path=xl/sharedStrings.xml><?xml version="1.0" encoding="utf-8"?>
<sst xmlns="http://schemas.openxmlformats.org/spreadsheetml/2006/main" count="375" uniqueCount="348">
  <si>
    <t>SAMENAANKOOP
SJORHOUT</t>
  </si>
  <si>
    <t>Onderstaande gegevens zijn verplicht in te vullen!</t>
  </si>
  <si>
    <t>Je kan enkel in de lichtgrijze vakjes iets invullen, de andere cellen zijn geblokkeerd.</t>
  </si>
  <si>
    <t>Naam contactpersoon:</t>
  </si>
  <si>
    <t>Groepsnaam:</t>
  </si>
  <si>
    <t>E-mail contactperoon:</t>
  </si>
  <si>
    <t>GSM contactperoon:</t>
  </si>
  <si>
    <t>Deze persoon zal gecontacteerd worden voor de levering!</t>
  </si>
  <si>
    <t>SJORHOUT - GEFREESD</t>
  </si>
  <si>
    <t>SJORHOUT - GESCHILD</t>
  </si>
  <si>
    <t xml:space="preserve">De diameter van de paal zal over de volledige lengte even breed zijn. </t>
  </si>
  <si>
    <t>De diameter van de paal zal niet overal even breed zijn.</t>
  </si>
  <si>
    <t xml:space="preserve">Let op! Voor je bestelling kan je kiezen tussen gefreesd OF geschild sjorhout. Het is dus niet mogelijk om beide soorten te bestellen! </t>
  </si>
  <si>
    <t>Lengte - gefreesd</t>
  </si>
  <si>
    <t>Prijs/stuk</t>
  </si>
  <si>
    <t>Aantal</t>
  </si>
  <si>
    <t>Totaal</t>
  </si>
  <si>
    <t>Lengte - geschild</t>
  </si>
  <si>
    <t>1  meter</t>
  </si>
  <si>
    <t>2 meter</t>
  </si>
  <si>
    <t>2,5 meter</t>
  </si>
  <si>
    <t>3 meter</t>
  </si>
  <si>
    <t>4 meter</t>
  </si>
  <si>
    <t>5 meter</t>
  </si>
  <si>
    <t>6 meter</t>
  </si>
  <si>
    <t>7 meter</t>
  </si>
  <si>
    <t>8 meter</t>
  </si>
  <si>
    <t>Het totale bedrag van je bestelling geschild sjorhout</t>
  </si>
  <si>
    <t>Het totale bedrag van je bestelling gefreesd sjorhout</t>
  </si>
  <si>
    <t>LEVERING</t>
  </si>
  <si>
    <t>De levering van al het materiaal gebeurt in mei/juni, zodat jullie het materiaal kunnen meenemen op kamp!</t>
  </si>
  <si>
    <t>zet een "X" bij jullie keuze!</t>
  </si>
  <si>
    <r>
      <t xml:space="preserve">laten leveren op een zelf gekozen adres. </t>
    </r>
    <r>
      <rPr>
        <b/>
        <sz val="10"/>
        <color rgb="FF0168B3"/>
        <rFont val="Calibri"/>
        <family val="2"/>
        <scheme val="minor"/>
      </rPr>
      <t>*</t>
    </r>
  </si>
  <si>
    <r>
      <t xml:space="preserve">samen met een nabijgelegen groep laten leveren. </t>
    </r>
    <r>
      <rPr>
        <b/>
        <sz val="10"/>
        <color rgb="FF0168B3"/>
        <rFont val="Calibri"/>
        <family val="2"/>
        <scheme val="minor"/>
      </rPr>
      <t xml:space="preserve">* </t>
    </r>
    <r>
      <rPr>
        <b/>
        <sz val="10"/>
        <color rgb="FFFF0000"/>
        <rFont val="Calibri"/>
        <family val="2"/>
        <scheme val="minor"/>
      </rPr>
      <t>**</t>
    </r>
  </si>
  <si>
    <t>Welke groep?</t>
  </si>
  <si>
    <r>
      <rPr>
        <i/>
        <sz val="10"/>
        <color rgb="FFFF0000"/>
        <rFont val="Calibri"/>
        <family val="2"/>
        <scheme val="minor"/>
      </rPr>
      <t>**</t>
    </r>
    <r>
      <rPr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Bespreek dit zeker eerst even met deze groep!</t>
    </r>
  </si>
  <si>
    <r>
      <rPr>
        <i/>
        <sz val="10"/>
        <color theme="0"/>
        <rFont val="Calibri"/>
        <family val="2"/>
        <scheme val="minor"/>
      </rPr>
      <t>**</t>
    </r>
    <r>
      <rPr>
        <i/>
        <sz val="9"/>
        <color theme="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De leverkosten worden op de factuur herberekend en verdeeld over de groepen.</t>
    </r>
  </si>
  <si>
    <t>*</t>
  </si>
  <si>
    <t>Straat + nummer:</t>
  </si>
  <si>
    <t>Postcode + gemeente:</t>
  </si>
  <si>
    <t>BESTELMETHODE</t>
  </si>
  <si>
    <t xml:space="preserve">             Je geeft je bestand liefst volgende naam:</t>
  </si>
  <si>
    <t>Samen met je bestelling betaal je ook een voorschot van €100.  Pas wanneer dit bedrag is overgeschreven, is je bestelling definitief!</t>
  </si>
  <si>
    <t>De uiteindelijke totaalfactuur zal in juli in de bus vallen.</t>
  </si>
  <si>
    <t>Rekeningnummer:</t>
  </si>
  <si>
    <t>BE98 7865 8704 5293</t>
  </si>
  <si>
    <t>Mededeling:</t>
  </si>
  <si>
    <t>KSA ANTWERPEN</t>
  </si>
  <si>
    <t>KSA SINT-ANDRIES BALEN</t>
  </si>
  <si>
    <t>KSA BEERSE</t>
  </si>
  <si>
    <t>KSA STRIIDEBURGH</t>
  </si>
  <si>
    <t>KSA TARCIDALL BERCHEM</t>
  </si>
  <si>
    <t>KSA BERGHEMERBURCHT BERCHEM</t>
  </si>
  <si>
    <t>KSA SINT-BAVO BOECHOUT</t>
  </si>
  <si>
    <t>KSA XAVERIUS BORGERHOUT</t>
  </si>
  <si>
    <t>KSA BROECHEM</t>
  </si>
  <si>
    <t>KSA ONZE-LIEVE-VROUW V.LOURDES EDEGEM</t>
  </si>
  <si>
    <t>KSA PARSIVAL EDEGEM</t>
  </si>
  <si>
    <t>KSA MOLENVELD EDEGEM</t>
  </si>
  <si>
    <t>KSA LANCELOT EDEGEM</t>
  </si>
  <si>
    <t>KSA HEIDEBLOEMPJE ESSEN</t>
  </si>
  <si>
    <t>KSA BERKVENBOND GEEL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</si>
  <si>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</si>
  <si>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</si>
  <si>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</si>
  <si>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</si>
  <si>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</si>
  <si>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</si>
  <si>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</si>
  <si>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TER HERT</t>
  </si>
  <si>
    <t>KSA MEERHOUT</t>
  </si>
  <si>
    <t>KSA MOL</t>
  </si>
  <si>
    <t>KSA MORTSEL</t>
  </si>
  <si>
    <t>KSA SINT JAN BERCHMANS TURNHOUT</t>
  </si>
  <si>
    <t>ROODKAPJES - KSA PUURS</t>
  </si>
  <si>
    <t>KSA ROODKAPJES OOSTMALLE</t>
  </si>
  <si>
    <t>KSA SINT-PIETER PUURS</t>
  </si>
  <si>
    <t>KSA WEELDE</t>
  </si>
  <si>
    <t>KSA WESTMALLE vzw</t>
  </si>
  <si>
    <t>KSA 'T STOTERTKE</t>
  </si>
  <si>
    <t>KSA SINT-JAN BERCHMANS SCHOTEN</t>
  </si>
  <si>
    <t>KSA GUDRUN SCHOTEN</t>
  </si>
  <si>
    <t>KSA CANTINCRODE JEUGDMUZIEKKAPEL</t>
  </si>
  <si>
    <t>KSA BRABANT</t>
  </si>
  <si>
    <t>KSA AARSCHOT</t>
  </si>
  <si>
    <t>KSA SINT-JAN BERCHMANS WALFERGEM-ASSE</t>
  </si>
  <si>
    <t>KSA GLABBEEK</t>
  </si>
  <si>
    <t>KSA DIEST</t>
  </si>
  <si>
    <t>KSA DROESHOUT</t>
  </si>
  <si>
    <t>KSA GRIMBERGEN</t>
  </si>
  <si>
    <t>KSA KORTENAKEN</t>
  </si>
  <si>
    <t>KSA MERCHTEM</t>
  </si>
  <si>
    <t>KSA OPWIJK</t>
  </si>
  <si>
    <t>KSA MONTFORTCOLLEGE ROTSELAAR</t>
  </si>
  <si>
    <t>KSA SCHERPENHEUVEL</t>
  </si>
  <si>
    <t>KSA TERVUREN</t>
  </si>
  <si>
    <t>KSA TIENEN</t>
  </si>
  <si>
    <t>KSA SINT-JAN BERCHMANS MALEIZEN</t>
  </si>
  <si>
    <t>KSA LIMBURG</t>
  </si>
  <si>
    <t>KSA ALKEN-CENTRUM</t>
  </si>
  <si>
    <t>KSA BERBROEK</t>
  </si>
  <si>
    <t>KSA BOCHOLT</t>
  </si>
  <si>
    <t>KSA REPPEL</t>
  </si>
  <si>
    <t>KSA FRISSE HEIKRACHT BREE</t>
  </si>
  <si>
    <t>KSA ROJO BEEK</t>
  </si>
  <si>
    <t>KSA ROODKAPJES BREE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</si>
  <si>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</si>
  <si>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</si>
  <si>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</si>
  <si>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</si>
  <si>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</si>
  <si>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</si>
  <si>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</si>
  <si>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</si>
  <si>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</si>
  <si>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LINDE PEER</t>
  </si>
  <si>
    <t>KSA-CHIRO BARRIER</t>
  </si>
  <si>
    <t>KSA DE LOMMELSE BLAUWVOETERS</t>
  </si>
  <si>
    <t>KSA DE LOMMELSE ROODKAPJES</t>
  </si>
  <si>
    <t>KSA LUTLOMMEL JONGENS</t>
  </si>
  <si>
    <t>KSA LUTLOMMEL MEISJES</t>
  </si>
  <si>
    <t>KSA LUMMEN</t>
  </si>
  <si>
    <t>KSA ROODKAPJES MAASEIK</t>
  </si>
  <si>
    <t>KSA MAASEIK</t>
  </si>
  <si>
    <t>KSA DE BLAUWVOET MAASMECHELEN</t>
  </si>
  <si>
    <t>KSA MEEUWEN</t>
  </si>
  <si>
    <t>KSA MOPERTINGEN</t>
  </si>
  <si>
    <t>KSA GROTE HEIDE</t>
  </si>
  <si>
    <t>KSA HERENT</t>
  </si>
  <si>
    <t>KSA OPHOVEN</t>
  </si>
  <si>
    <t>KSA OVERPELT</t>
  </si>
  <si>
    <t>KSA 'T LINNE</t>
  </si>
  <si>
    <t>KSA REKEM</t>
  </si>
  <si>
    <t>KSA RUNKST</t>
  </si>
  <si>
    <t>KSA MOOS HERK</t>
  </si>
  <si>
    <t>KSA STEVOORT</t>
  </si>
  <si>
    <t>KSA STOKKEM</t>
  </si>
  <si>
    <t>KSA ROELAND LILLE</t>
  </si>
  <si>
    <t>CHIRO-KSA TESSENDERLO</t>
  </si>
  <si>
    <t>KSA OLV EREWACHT TONGEREN</t>
  </si>
  <si>
    <t>KSA OLV BASILIEK TONGEREN</t>
  </si>
  <si>
    <t>KSA SINT-JAN TONGEREN</t>
  </si>
  <si>
    <t>KSA VIVED TONGERLO</t>
  </si>
  <si>
    <t>KSA VRUILI TONGERLO</t>
  </si>
  <si>
    <t>KSA MEISJES WELLEN</t>
  </si>
  <si>
    <t>KSA WIJCHMAAL</t>
  </si>
  <si>
    <t>KSA ZELEM</t>
  </si>
  <si>
    <t>KSA ZONHOVEN</t>
  </si>
  <si>
    <t>KSA ZUTENDAAL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</si>
  <si>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</si>
  <si>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</si>
  <si>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</si>
  <si>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</si>
  <si>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</si>
  <si>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</si>
  <si>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GERAARDSBERGEN</t>
  </si>
  <si>
    <t>KSA HILLEGEM</t>
  </si>
  <si>
    <t>KSA SINT-BAAFS NINOVE</t>
  </si>
  <si>
    <t>KSA SINT-GOEDELE NINOVE</t>
  </si>
  <si>
    <t>KSA EKSAARDE</t>
  </si>
  <si>
    <t>KSA SINT-LAURENTIUS LOKEREN</t>
  </si>
  <si>
    <t>KSA SINT-DONAAT WAASMUNSTER</t>
  </si>
  <si>
    <t>KSA DE ROODKAPJES WAASMUNSTER</t>
  </si>
  <si>
    <t>KSA SINT-HUBERTUS WACHTEBEKE</t>
  </si>
  <si>
    <t>KSA ZAFFELARE</t>
  </si>
  <si>
    <t>KSA ZEVENEKEN</t>
  </si>
  <si>
    <t>KSA SINT-LIEVEN GENT JONGENS vzw</t>
  </si>
  <si>
    <t>KSA GENT SINT-PAULUS</t>
  </si>
  <si>
    <t>KSA GENT SINT-PIETERS</t>
  </si>
  <si>
    <t>KSA LOUSBERG</t>
  </si>
  <si>
    <t>KSA LEDEBERG</t>
  </si>
  <si>
    <t>KSA MELLE</t>
  </si>
  <si>
    <t>KSA SINT-LIEVEN GENT MEISJES</t>
  </si>
  <si>
    <t>KSA SINT-JOZEF AALST</t>
  </si>
  <si>
    <t>KSA SINT-MAARTEN AALST</t>
  </si>
  <si>
    <t>KSA SINT-AMANDUS EREMBODEGEM</t>
  </si>
  <si>
    <t>KSA ROO EREMBODEGEM</t>
  </si>
  <si>
    <t>KSA SINT-MARTINUS ERPE</t>
  </si>
  <si>
    <t>KSA SINT-JAN HAALTERT</t>
  </si>
  <si>
    <t>KSA SINT-LUT HAALTERT</t>
  </si>
  <si>
    <t>KSA HERDERSEM</t>
  </si>
  <si>
    <t>KSA SINT-GEROLF LEDE</t>
  </si>
  <si>
    <t>KSA WELLE</t>
  </si>
  <si>
    <t>KSA BUGGENHOUT vzw</t>
  </si>
  <si>
    <t>KSA ROODKAPJES BUGGENHOUT</t>
  </si>
  <si>
    <t>KSA SINT-MARTINUSBOND DENDERBELLE</t>
  </si>
  <si>
    <t>KSA ROODKAPJES DENDERBELLE</t>
  </si>
  <si>
    <t>KSA SINT-ARNOUT</t>
  </si>
  <si>
    <t>KSA SINT-JAN BERCHMANS DENDERMONDE</t>
  </si>
  <si>
    <t>KSA HAMME</t>
  </si>
  <si>
    <t>KSA FLAMBOUW LEBBEKE</t>
  </si>
  <si>
    <t>KSA HEIZIJDE</t>
  </si>
  <si>
    <t>KSA ZELE</t>
  </si>
  <si>
    <t>KSA BERLARE</t>
  </si>
  <si>
    <t>KSA AALTER</t>
  </si>
  <si>
    <t>KSA PETEGEM</t>
  </si>
  <si>
    <t>KSA DEINZE-ASTENE</t>
  </si>
  <si>
    <t>KSA DEURLE</t>
  </si>
  <si>
    <t>KSA LOTENHULLE-POEKE MEISJES</t>
  </si>
  <si>
    <t>KSA NAZARETH</t>
  </si>
  <si>
    <t>KSA KASTAAR OLSENE</t>
  </si>
  <si>
    <t>KSA AHOY VINKT</t>
  </si>
  <si>
    <t>KSA SINT-PAULUSBOND ZULTE</t>
  </si>
  <si>
    <t>KSA LOTENHULLE-POEKE JONGENS</t>
  </si>
  <si>
    <t>KSA KRUISHOUTEM</t>
  </si>
  <si>
    <t>KSA SINT-JAN BENTILLE</t>
  </si>
  <si>
    <t>KSA OLV-STER-DER-ZEE MALDEGEM</t>
  </si>
  <si>
    <t>KSA OEPITES ZOMERGEM</t>
  </si>
  <si>
    <t>KSA ONZE-LIEVE-VROUW LAARNE</t>
  </si>
  <si>
    <t>KSA REIK JE HAND OOSTERZELE</t>
  </si>
  <si>
    <t>KSA WICHELEN</t>
  </si>
  <si>
    <t>KSA SINT-PAULUS BRAKEL</t>
  </si>
  <si>
    <t>KSA EINE</t>
  </si>
  <si>
    <t>KSA ELST</t>
  </si>
  <si>
    <t>KSA MATER</t>
  </si>
  <si>
    <t>KSA SINT-JACOB OUDENAARDE</t>
  </si>
  <si>
    <t>KSA SINT-JOZEF OUDENAARDE</t>
  </si>
  <si>
    <t>KSA HUISE</t>
  </si>
  <si>
    <t>KSA FRASSATI NIEUWKERKEN</t>
  </si>
  <si>
    <t>KSA SINT-NIKLAAS</t>
  </si>
  <si>
    <t>KSA TEMSE VOORWAARTS</t>
  </si>
  <si>
    <t>KSA VRASENE</t>
  </si>
  <si>
    <t>KSA VLAAMSE KERELS ZWIJNDRECHT</t>
  </si>
  <si>
    <t>KSA NOORDZEEGOUW</t>
  </si>
  <si>
    <t>KSA AARSELE</t>
  </si>
  <si>
    <t>KSA SINT-TRUDO</t>
  </si>
  <si>
    <t>KSA BEBO ROESELARE BEVEREN</t>
  </si>
  <si>
    <t>KSA-CHIRO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</si>
  <si>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</si>
  <si>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</si>
  <si>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</si>
  <si>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</si>
  <si>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</si>
  <si>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ARBEID ADELT GULLEGEM vzw</t>
  </si>
  <si>
    <t>KSA PETER BENOIT HARELBEKE</t>
  </si>
  <si>
    <t>KSA BIJ TIJL EN LAMME ICHTEGEM</t>
  </si>
  <si>
    <t>KSA STORMKLOKKE IEPER</t>
  </si>
  <si>
    <t>KSA VLAAMS &amp; VROOM IZEGEM</t>
  </si>
  <si>
    <t>KSA MALEGYS KEMMEL</t>
  </si>
  <si>
    <t>KSA DE BIEKORF KLEMSKERKE</t>
  </si>
  <si>
    <t>KSA DE TOKKE KNOKKE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</si>
  <si>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</si>
  <si>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</si>
  <si>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</si>
  <si>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</si>
  <si>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</si>
  <si>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</si>
  <si>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LEIEVOGELS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</si>
  <si>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</si>
  <si>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</si>
  <si>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</si>
  <si>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</si>
  <si>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</si>
  <si>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</si>
  <si>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</si>
  <si>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</si>
  <si>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</si>
  <si>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</si>
  <si>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</si>
  <si>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</si>
  <si>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TORREWACHTERS RUMBEKE</t>
  </si>
  <si>
    <t>KSA SPERMALIE SIJSELE</t>
  </si>
  <si>
    <t>KSA TER STRAETEN</t>
  </si>
  <si>
    <t>KSA ST.-ELOOI SINT-ELOOIS-WINKEL</t>
  </si>
  <si>
    <t>KSA ROOYGHEM vzw ST-KRUIS EN MALE BRUGGE</t>
  </si>
  <si>
    <t>KSA TEN BRIEL SINT-MICHIELS BRUGGE</t>
  </si>
  <si>
    <t>KSA TIELT JONGENS</t>
  </si>
  <si>
    <t>KSA 'S GRAVENWINKEL TORHOUT</t>
  </si>
  <si>
    <t>KSA DE BLAUWE TORRE VARSENARE</t>
  </si>
  <si>
    <t>KSA KERELSTEDE VEURNE</t>
  </si>
  <si>
    <t>KSA TER VICHTEN</t>
  </si>
  <si>
    <t>KSA WAREGEM</t>
  </si>
  <si>
    <t>KSA DE VLASBLOEM WEVELGEM</t>
  </si>
  <si>
    <t>KSA ZWANENBURCHT ZANDVOORDE</t>
  </si>
  <si>
    <t>KSA OOSTENDE MEEUWENNEST MEISJES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</si>
  <si>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</si>
  <si>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</si>
  <si>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</si>
  <si>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</si>
  <si>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</si>
  <si>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</si>
  <si>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</si>
  <si>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</si>
  <si>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</si>
  <si>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</si>
  <si>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 vzw</t>
  </si>
  <si>
    <t>KSA BIKSCHOTE</t>
  </si>
  <si>
    <t>KSA DE MEISKES WEVELGEM</t>
  </si>
  <si>
    <t>KSA DE GRAAL - GEWEST BRUGGE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</si>
  <si>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</si>
  <si>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</si>
  <si>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</si>
  <si>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</si>
  <si>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</si>
  <si>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</si>
  <si>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</si>
  <si>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</si>
  <si>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</si>
  <si>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</si>
  <si>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</si>
  <si>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♀ MOORSLEDE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</si>
  <si>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</si>
  <si>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</si>
  <si>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</si>
  <si>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</si>
  <si>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</si>
  <si>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</si>
  <si>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</si>
  <si>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</si>
  <si>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RAFIKI VARSENARE</t>
  </si>
  <si>
    <t>KSA ROODKAPJES VEURNE</t>
  </si>
  <si>
    <t>KSA VICHTE MEISJES</t>
  </si>
  <si>
    <t>KSA WAKKEN</t>
  </si>
  <si>
    <t>KSA WESTKERKE</t>
  </si>
  <si>
    <t>ZONNEWIJZERS KORTRIJK-HEULE</t>
  </si>
  <si>
    <t>KSA NATIONAAL</t>
  </si>
  <si>
    <t>GANDALF vzw</t>
  </si>
  <si>
    <t>Groep</t>
  </si>
  <si>
    <t>Contactpersoon</t>
  </si>
  <si>
    <t>Sjorbalken - Geschild</t>
  </si>
  <si>
    <t>Levering</t>
  </si>
  <si>
    <t>Nr</t>
  </si>
  <si>
    <t>Naam</t>
  </si>
  <si>
    <t>Contact</t>
  </si>
  <si>
    <t>E-mail</t>
  </si>
  <si>
    <t>GSM</t>
  </si>
  <si>
    <t>2m</t>
  </si>
  <si>
    <t>2,5m</t>
  </si>
  <si>
    <t>3m</t>
  </si>
  <si>
    <t>4m</t>
  </si>
  <si>
    <t>5m</t>
  </si>
  <si>
    <t>6m</t>
  </si>
  <si>
    <t>7m</t>
  </si>
  <si>
    <t>8m</t>
  </si>
  <si>
    <t>1m</t>
  </si>
  <si>
    <t>1,5m</t>
  </si>
  <si>
    <t>Totaal bestelling</t>
  </si>
  <si>
    <t>Voorschot</t>
  </si>
  <si>
    <t>Adres</t>
  </si>
  <si>
    <t>Samen</t>
  </si>
  <si>
    <t>Straat</t>
  </si>
  <si>
    <t>Gemeente</t>
  </si>
  <si>
    <t>1,6 meter</t>
  </si>
  <si>
    <t>Het totale bedrag van je bestelling + leverkosten (€100) is:</t>
  </si>
  <si>
    <t xml:space="preserve">             Dit Excelbestand opslaan en met als onderwerp "Samenaankoop 2024" mailen naar</t>
  </si>
  <si>
    <t>shop@ksa.be</t>
  </si>
  <si>
    <t>Als je hierboven je bestelling hebt ingevuld, dan kan je je bestelling op volgende manier en ten laatste op 20 februari 2024 doorgeven:</t>
  </si>
  <si>
    <r>
      <rPr>
        <b/>
        <sz val="13"/>
        <color theme="0"/>
        <rFont val="Calibri"/>
        <family val="2"/>
        <scheme val="minor"/>
      </rPr>
      <t>BESTELLING</t>
    </r>
    <r>
      <rPr>
        <b/>
        <sz val="10"/>
        <color theme="0"/>
        <rFont val="Calibri"/>
        <family val="2"/>
        <scheme val="minor"/>
      </rPr>
      <t xml:space="preserve">
</t>
    </r>
    <r>
      <rPr>
        <i/>
        <sz val="9"/>
        <color theme="0"/>
        <rFont val="Calibri"/>
        <family val="2"/>
        <scheme val="minor"/>
      </rPr>
      <t>De bestelling moet ten laatste op 20/02/2024 doorgestuurd worden naar shop@ksa.be!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</si>
</sst>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EE3940"/>
      <name val="Calibri"/>
      <family val="2"/>
      <scheme val="minor"/>
    </font>
    <font>
      <b/>
      <sz val="10"/>
      <color rgb="FF0168B3"/>
      <name val="Calibri"/>
      <family val="2"/>
      <scheme val="minor"/>
    </font>
    <font>
      <i/>
      <sz val="10"/>
      <color rgb="FF0168B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35"/>
      <color rgb="FFEE394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rgb="FF0168B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168B3"/>
      <name val="Calibri"/>
      <family val="2"/>
      <scheme val="minor"/>
    </font>
    <font>
      <b/>
      <sz val="11"/>
      <color rgb="FFEE3940"/>
      <name val="Calibri"/>
      <family val="2"/>
      <scheme val="minor"/>
    </font>
    <font>
      <b/>
      <sz val="11"/>
      <color rgb="FFF57D3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168B3"/>
      <name val="Calibri"/>
      <family val="2"/>
      <scheme val="minor"/>
    </font>
    <font>
      <b/>
      <u/>
      <sz val="11"/>
      <color rgb="FFEE394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168B3"/>
        <bgColor indexed="64"/>
      </patternFill>
    </fill>
    <fill>
      <patternFill patternType="solid">
        <fgColor rgb="FF00AD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D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3940"/>
        <bgColor indexed="64"/>
      </patternFill>
    </fill>
    <fill>
      <patternFill patternType="solid">
        <fgColor rgb="FFE43137"/>
        <bgColor indexed="64"/>
      </patternFill>
    </fill>
    <fill>
      <patternFill patternType="lightUp">
        <fgColor auto="1"/>
        <bgColor auto="1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168B3"/>
      </right>
      <top/>
      <bottom style="thin">
        <color rgb="FF0168B3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rgb="FF0168B3"/>
      </left>
      <right/>
      <top style="double">
        <color rgb="FF0168B3"/>
      </top>
      <bottom style="double">
        <color rgb="FF0168B3"/>
      </bottom>
      <diagonal/>
    </border>
    <border>
      <left/>
      <right/>
      <top style="double">
        <color rgb="FF0168B3"/>
      </top>
      <bottom style="double">
        <color rgb="FF0168B3"/>
      </bottom>
      <diagonal/>
    </border>
    <border>
      <left/>
      <right style="double">
        <color rgb="FF0168B3"/>
      </right>
      <top style="double">
        <color rgb="FF0168B3"/>
      </top>
      <bottom style="double">
        <color rgb="FF0168B3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rgb="FF0168B3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0168B3"/>
      </top>
      <bottom style="thin">
        <color auto="1"/>
      </bottom>
      <diagonal/>
    </border>
    <border>
      <left style="dotted">
        <color auto="1"/>
      </left>
      <right/>
      <top style="thin">
        <color rgb="FF0168B3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rgb="FF0168B3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rgb="FF0168B3"/>
      </bottom>
      <diagonal/>
    </border>
    <border>
      <left style="dotted">
        <color auto="1"/>
      </left>
      <right/>
      <top style="thin">
        <color auto="1"/>
      </top>
      <bottom style="thin">
        <color rgb="FF0168B3"/>
      </bottom>
      <diagonal/>
    </border>
    <border>
      <left style="thin">
        <color rgb="FF0168B3"/>
      </left>
      <right style="dotted">
        <color auto="1"/>
      </right>
      <top style="thin">
        <color rgb="FF0168B3"/>
      </top>
      <bottom style="thin">
        <color rgb="FF0168B3"/>
      </bottom>
      <diagonal/>
    </border>
    <border>
      <left style="dotted">
        <color auto="1"/>
      </left>
      <right style="dotted">
        <color auto="1"/>
      </right>
      <top style="thin">
        <color rgb="FF0168B3"/>
      </top>
      <bottom style="thin">
        <color rgb="FF0168B3"/>
      </bottom>
      <diagonal/>
    </border>
    <border>
      <left style="dotted">
        <color auto="1"/>
      </left>
      <right style="thin">
        <color rgb="FF0168B3"/>
      </right>
      <top style="thin">
        <color rgb="FF0168B3"/>
      </top>
      <bottom style="thin">
        <color rgb="FF0168B3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1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49" fontId="3" fillId="0" borderId="0" xfId="0" applyNumberFormat="1" applyFont="1"/>
    <xf numFmtId="164" fontId="4" fillId="3" borderId="21" xfId="0" applyNumberFormat="1" applyFont="1" applyFill="1" applyBorder="1"/>
    <xf numFmtId="164" fontId="3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21" fillId="0" borderId="0" xfId="0" applyFont="1" applyAlignment="1">
      <alignment vertical="center"/>
    </xf>
    <xf numFmtId="49" fontId="6" fillId="0" borderId="0" xfId="1" applyNumberFormat="1" applyFont="1" applyAlignment="1">
      <alignment horizontal="left" vertical="center"/>
    </xf>
    <xf numFmtId="164" fontId="8" fillId="2" borderId="5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3" fillId="6" borderId="1" xfId="1" applyFont="1" applyFill="1" applyBorder="1" applyAlignment="1" applyProtection="1">
      <alignment vertical="center"/>
      <protection locked="0"/>
    </xf>
    <xf numFmtId="49" fontId="23" fillId="6" borderId="2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0" fontId="23" fillId="6" borderId="26" xfId="0" applyFont="1" applyFill="1" applyBorder="1" applyAlignment="1" applyProtection="1">
      <alignment horizontal="center" vertical="center"/>
      <protection locked="0"/>
    </xf>
    <xf numFmtId="164" fontId="6" fillId="0" borderId="6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64" fontId="6" fillId="0" borderId="28" xfId="0" applyNumberFormat="1" applyFont="1" applyBorder="1" applyAlignment="1">
      <alignment vertical="center"/>
    </xf>
    <xf numFmtId="0" fontId="23" fillId="6" borderId="28" xfId="0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64" fontId="6" fillId="0" borderId="31" xfId="0" applyNumberFormat="1" applyFont="1" applyBorder="1" applyAlignment="1">
      <alignment vertical="center"/>
    </xf>
    <xf numFmtId="0" fontId="23" fillId="6" borderId="31" xfId="0" applyFont="1" applyFill="1" applyBorder="1" applyAlignment="1" applyProtection="1">
      <alignment horizontal="center" vertical="center"/>
      <protection locked="0"/>
    </xf>
    <xf numFmtId="164" fontId="6" fillId="0" borderId="32" xfId="0" applyNumberFormat="1" applyFont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right" vertical="center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center" wrapText="1"/>
    </xf>
    <xf numFmtId="0" fontId="25" fillId="6" borderId="3" xfId="0" applyFont="1" applyFill="1" applyBorder="1" applyAlignment="1" applyProtection="1">
      <alignment horizontal="center" vertical="center"/>
      <protection locked="0"/>
    </xf>
    <xf numFmtId="0" fontId="25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6" fillId="0" borderId="0" xfId="1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4" borderId="0" xfId="2" applyFont="1" applyFill="1" applyBorder="1" applyAlignment="1" applyProtection="1">
      <alignment vertical="center"/>
    </xf>
    <xf numFmtId="0" fontId="26" fillId="0" borderId="0" xfId="0" applyFont="1" applyAlignment="1">
      <alignment horizontal="left" vertical="center"/>
    </xf>
    <xf numFmtId="0" fontId="5" fillId="4" borderId="0" xfId="2" applyFill="1" applyBorder="1" applyAlignment="1" applyProtection="1">
      <alignment vertical="center"/>
    </xf>
    <xf numFmtId="0" fontId="24" fillId="0" borderId="0" xfId="0" quotePrefix="1" applyFont="1" applyAlignment="1">
      <alignment vertical="center"/>
    </xf>
    <xf numFmtId="0" fontId="27" fillId="0" borderId="0" xfId="0" applyFont="1" applyAlignment="1">
      <alignment vertical="center"/>
    </xf>
    <xf numFmtId="165" fontId="4" fillId="3" borderId="21" xfId="0" applyNumberFormat="1" applyFont="1" applyFill="1" applyBorder="1"/>
    <xf numFmtId="165" fontId="3" fillId="0" borderId="0" xfId="0" applyNumberFormat="1" applyFont="1"/>
    <xf numFmtId="164" fontId="24" fillId="0" borderId="4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4" fontId="25" fillId="0" borderId="0" xfId="0" applyNumberFormat="1" applyFont="1" applyAlignment="1">
      <alignment horizontal="center" vertical="center"/>
    </xf>
    <xf numFmtId="164" fontId="6" fillId="9" borderId="28" xfId="0" applyNumberFormat="1" applyFont="1" applyFill="1" applyBorder="1" applyAlignment="1">
      <alignment vertical="center"/>
    </xf>
    <xf numFmtId="164" fontId="6" fillId="9" borderId="29" xfId="0" applyNumberFormat="1" applyFont="1" applyFill="1" applyBorder="1" applyAlignment="1">
      <alignment vertical="center"/>
    </xf>
    <xf numFmtId="164" fontId="6" fillId="9" borderId="26" xfId="0" applyNumberFormat="1" applyFont="1" applyFill="1" applyBorder="1" applyAlignment="1">
      <alignment vertical="center"/>
    </xf>
    <xf numFmtId="164" fontId="6" fillId="9" borderId="6" xfId="0" applyNumberFormat="1" applyFont="1" applyFill="1" applyBorder="1" applyAlignment="1">
      <alignment vertical="center"/>
    </xf>
    <xf numFmtId="0" fontId="23" fillId="9" borderId="28" xfId="0" applyFont="1" applyFill="1" applyBorder="1" applyAlignment="1">
      <alignment horizontal="center" vertical="center"/>
    </xf>
    <xf numFmtId="0" fontId="23" fillId="9" borderId="26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right" vertical="center"/>
    </xf>
    <xf numFmtId="0" fontId="8" fillId="8" borderId="43" xfId="0" applyFont="1" applyFill="1" applyBorder="1" applyAlignment="1">
      <alignment vertical="center"/>
    </xf>
    <xf numFmtId="0" fontId="29" fillId="0" borderId="36" xfId="0" applyFont="1" applyBorder="1" applyAlignment="1">
      <alignment horizontal="right" vertical="center"/>
    </xf>
    <xf numFmtId="0" fontId="29" fillId="0" borderId="37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40" xfId="0" applyFont="1" applyBorder="1" applyAlignment="1">
      <alignment horizontal="right" vertical="center"/>
    </xf>
    <xf numFmtId="0" fontId="29" fillId="0" borderId="41" xfId="0" applyFont="1" applyBorder="1" applyAlignment="1">
      <alignment horizontal="left" vertical="center"/>
    </xf>
    <xf numFmtId="0" fontId="29" fillId="0" borderId="38" xfId="0" applyFont="1" applyBorder="1" applyAlignment="1">
      <alignment horizontal="right" vertical="center"/>
    </xf>
    <xf numFmtId="0" fontId="29" fillId="0" borderId="39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23" fillId="0" borderId="0" xfId="1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top" wrapText="1"/>
    </xf>
    <xf numFmtId="0" fontId="22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8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3" fillId="0" borderId="23" xfId="0" applyFont="1" applyBorder="1" applyAlignment="1">
      <alignment horizontal="left" wrapText="1"/>
    </xf>
    <xf numFmtId="164" fontId="25" fillId="0" borderId="0" xfId="0" applyNumberFormat="1" applyFont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164" fontId="25" fillId="0" borderId="9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horizontal="left" vertical="center" wrapText="1"/>
    </xf>
    <xf numFmtId="164" fontId="24" fillId="0" borderId="24" xfId="0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20" fillId="0" borderId="0" xfId="1" applyFont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</cellXfs>
  <cellStyles count="10">
    <cellStyle name="Hyperlink" xfId="2" builtinId="8"/>
    <cellStyle name="Standaard" xfId="0" builtinId="0"/>
    <cellStyle name="Standaard 2" xfId="1" xr:uid="{00000000-0005-0000-0000-000002000000}"/>
    <cellStyle name="Standaard 2 2" xfId="4" xr:uid="{00000000-0005-0000-0000-000003000000}"/>
    <cellStyle name="Standaard 2 2 2" xfId="5" xr:uid="{00000000-0005-0000-0000-000004000000}"/>
    <cellStyle name="Standaard 3" xfId="6" xr:uid="{00000000-0005-0000-0000-000005000000}"/>
    <cellStyle name="Standaard 3 2" xfId="7" xr:uid="{00000000-0005-0000-0000-000006000000}"/>
    <cellStyle name="Standaard 4" xfId="8" xr:uid="{00000000-0005-0000-0000-000007000000}"/>
    <cellStyle name="Standaard 5" xfId="9" xr:uid="{00000000-0005-0000-0000-000008000000}"/>
    <cellStyle name="Standaard 6" xfId="3" xr:uid="{00000000-0005-0000-0000-000009000000}"/>
  </cellStyles>
  <dxfs count="4">
    <dxf>
      <fill>
        <patternFill patternType="lightUp"/>
      </fill>
    </dxf>
    <dxf>
      <fill>
        <patternFill patternType="lightUp"/>
      </fill>
    </dxf>
    <dxf>
      <font>
        <color rgb="FFEE3940"/>
      </font>
    </dxf>
    <dxf>
      <font>
        <color rgb="FF92D050"/>
      </font>
    </dxf>
  </dxfs>
  <tableStyles count="0" defaultTableStyle="TableStyleMedium9" defaultPivotStyle="PivotStyleLight16"/>
  <colors>
    <mruColors>
      <color rgb="FFEE3940"/>
      <color rgb="FFF57D31"/>
      <color rgb="FF0168B3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73817</xdr:rowOff>
    </xdr:from>
    <xdr:to>
      <xdr:col>1</xdr:col>
      <xdr:colOff>1652590</xdr:colOff>
      <xdr:row>6</xdr:row>
      <xdr:rowOff>104774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5742"/>
          <a:ext cx="1738316" cy="869157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552451</xdr:colOff>
      <xdr:row>1</xdr:row>
      <xdr:rowOff>28575</xdr:rowOff>
    </xdr:from>
    <xdr:to>
      <xdr:col>11</xdr:col>
      <xdr:colOff>809625</xdr:colOff>
      <xdr:row>7</xdr:row>
      <xdr:rowOff>138119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591D0AB-1D5E-CA41-9864-6C546CDA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6" y="190500"/>
          <a:ext cx="838199" cy="1109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p@ksa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U70"/>
  <sheetViews>
    <sheetView showGridLines="0" showRowColHeaders="0" tabSelected="1" zoomScaleNormal="100" zoomScaleSheetLayoutView="100" workbookViewId="0">
      <selection activeCell="K30" sqref="K30"/>
    </sheetView>
  </sheetViews>
  <sheetFormatPr defaultColWidth="0" defaultRowHeight="12.75" zeroHeight="1" x14ac:dyDescent="0.25"/>
  <cols>
    <col min="1" max="1" width="6.7109375" style="12" customWidth="1"/>
    <col min="2" max="2" width="25.7109375" style="12" customWidth="1"/>
    <col min="3" max="3" width="13.7109375" style="12" customWidth="1"/>
    <col min="4" max="4" width="8.7109375" style="12" customWidth="1"/>
    <col min="5" max="5" width="12.7109375" style="12" customWidth="1"/>
    <col min="6" max="6" width="10.7109375" style="12" customWidth="1"/>
    <col min="7" max="7" width="8.7109375" style="12" customWidth="1"/>
    <col min="8" max="8" width="9.7109375" style="12" customWidth="1"/>
    <col min="9" max="9" width="25.7109375" style="12" customWidth="1"/>
    <col min="10" max="10" width="13.7109375" style="12" customWidth="1"/>
    <col min="11" max="11" width="8.7109375" style="12" customWidth="1"/>
    <col min="12" max="12" width="12.7109375" style="12" customWidth="1"/>
    <col min="13" max="13" width="6.28515625" style="12" customWidth="1"/>
    <col min="14" max="21" width="0" style="12" hidden="1" customWidth="1"/>
    <col min="22" max="16384" width="9.140625" style="12" hidden="1"/>
  </cols>
  <sheetData>
    <row r="1" spans="1:12" x14ac:dyDescent="0.25"/>
    <row r="2" spans="1:12" ht="15" customHeight="1" x14ac:dyDescent="0.25">
      <c r="C2" s="113" t="s">
        <v>0</v>
      </c>
      <c r="D2" s="113"/>
      <c r="E2" s="113"/>
      <c r="F2" s="113"/>
      <c r="G2" s="113"/>
      <c r="H2" s="113"/>
      <c r="I2" s="113"/>
      <c r="J2" s="113"/>
      <c r="K2" s="13"/>
      <c r="L2" s="13"/>
    </row>
    <row r="3" spans="1:12" ht="12.75" customHeight="1" x14ac:dyDescent="0.25">
      <c r="B3" s="112"/>
      <c r="C3" s="113"/>
      <c r="D3" s="113"/>
      <c r="E3" s="113"/>
      <c r="F3" s="113"/>
      <c r="G3" s="113"/>
      <c r="H3" s="113"/>
      <c r="I3" s="113"/>
      <c r="J3" s="113"/>
      <c r="K3" s="13"/>
      <c r="L3" s="13"/>
    </row>
    <row r="4" spans="1:12" ht="12.75" customHeight="1" x14ac:dyDescent="0.25">
      <c r="B4" s="112"/>
      <c r="C4" s="113"/>
      <c r="D4" s="113"/>
      <c r="E4" s="113"/>
      <c r="F4" s="113"/>
      <c r="G4" s="113"/>
      <c r="H4" s="113"/>
      <c r="I4" s="113"/>
      <c r="J4" s="113"/>
      <c r="K4" s="13"/>
      <c r="L4" s="13"/>
    </row>
    <row r="5" spans="1:12" ht="12.75" customHeight="1" x14ac:dyDescent="0.25">
      <c r="B5" s="112"/>
      <c r="C5" s="113"/>
      <c r="D5" s="113"/>
      <c r="E5" s="113"/>
      <c r="F5" s="113"/>
      <c r="G5" s="113"/>
      <c r="H5" s="113"/>
      <c r="I5" s="113"/>
      <c r="J5" s="113"/>
      <c r="K5" s="13"/>
      <c r="L5" s="13"/>
    </row>
    <row r="6" spans="1:12" ht="12.75" customHeight="1" x14ac:dyDescent="0.25">
      <c r="B6" s="112"/>
      <c r="C6" s="113"/>
      <c r="D6" s="113"/>
      <c r="E6" s="113"/>
      <c r="F6" s="113"/>
      <c r="G6" s="113"/>
      <c r="H6" s="113"/>
      <c r="I6" s="113"/>
      <c r="J6" s="113"/>
      <c r="K6" s="13"/>
      <c r="L6" s="13"/>
    </row>
    <row r="7" spans="1:12" x14ac:dyDescent="0.25">
      <c r="B7" s="13"/>
      <c r="C7" s="113"/>
      <c r="D7" s="113"/>
      <c r="E7" s="113"/>
      <c r="F7" s="113"/>
      <c r="G7" s="113"/>
      <c r="H7" s="113"/>
      <c r="I7" s="113"/>
      <c r="J7" s="113"/>
      <c r="K7" s="13"/>
      <c r="L7" s="13"/>
    </row>
    <row r="8" spans="1:12" ht="12.75" customHeight="1" x14ac:dyDescent="0.25">
      <c r="B8" s="13"/>
      <c r="C8" s="15"/>
      <c r="D8" s="15"/>
      <c r="E8" s="15"/>
      <c r="F8" s="15"/>
      <c r="G8" s="15"/>
      <c r="H8" s="15"/>
      <c r="I8" s="15"/>
      <c r="J8" s="15"/>
      <c r="K8" s="13"/>
      <c r="L8" s="13"/>
    </row>
    <row r="9" spans="1:12" ht="12.75" customHeight="1" x14ac:dyDescent="0.25">
      <c r="B9" s="115" t="s">
        <v>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 x14ac:dyDescent="0.25">
      <c r="A10" s="86"/>
      <c r="B10" s="116" t="s">
        <v>2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x14ac:dyDescent="0.25"/>
    <row r="12" spans="1:12" s="18" customFormat="1" ht="15" x14ac:dyDescent="0.25">
      <c r="B12" s="17"/>
      <c r="C12" s="88"/>
      <c r="I12" s="17" t="s">
        <v>3</v>
      </c>
      <c r="J12" s="29"/>
      <c r="K12" s="20"/>
      <c r="L12" s="20"/>
    </row>
    <row r="13" spans="1:12" s="18" customFormat="1" ht="15" customHeight="1" x14ac:dyDescent="0.25">
      <c r="B13" s="17" t="s">
        <v>4</v>
      </c>
      <c r="C13" s="29"/>
      <c r="D13" s="19"/>
      <c r="E13" s="20"/>
      <c r="F13" s="20"/>
      <c r="I13" s="17" t="s">
        <v>5</v>
      </c>
      <c r="J13" s="29"/>
      <c r="K13" s="20"/>
      <c r="L13" s="20"/>
    </row>
    <row r="14" spans="1:12" s="18" customFormat="1" ht="15" customHeight="1" x14ac:dyDescent="0.25">
      <c r="B14" s="17"/>
      <c r="C14" s="28"/>
      <c r="D14" s="22"/>
      <c r="E14" s="22"/>
      <c r="F14" s="22"/>
      <c r="I14" s="17" t="s">
        <v>6</v>
      </c>
      <c r="J14" s="30"/>
      <c r="K14" s="20"/>
      <c r="L14" s="20"/>
    </row>
    <row r="15" spans="1:12" s="18" customFormat="1" ht="15" customHeight="1" x14ac:dyDescent="0.25">
      <c r="I15" s="86" t="s">
        <v>7</v>
      </c>
      <c r="J15" s="23"/>
      <c r="K15" s="23"/>
      <c r="L15" s="24"/>
    </row>
    <row r="16" spans="1:12" s="18" customFormat="1" ht="15" customHeight="1" x14ac:dyDescent="0.25"/>
    <row r="17" spans="2:12" ht="30" customHeight="1" x14ac:dyDescent="0.25">
      <c r="B17" s="92" t="s">
        <v>347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2:12" x14ac:dyDescent="0.25"/>
    <row r="19" spans="2:12" s="18" customFormat="1" ht="15" x14ac:dyDescent="0.25">
      <c r="B19" s="99" t="s">
        <v>8</v>
      </c>
      <c r="C19" s="99"/>
      <c r="D19" s="99"/>
      <c r="E19" s="99"/>
      <c r="I19" s="99" t="s">
        <v>9</v>
      </c>
      <c r="J19" s="99"/>
      <c r="K19" s="99"/>
      <c r="L19" s="99"/>
    </row>
    <row r="20" spans="2:12" x14ac:dyDescent="0.25"/>
    <row r="21" spans="2:12" x14ac:dyDescent="0.25">
      <c r="B21" s="89" t="s">
        <v>10</v>
      </c>
      <c r="C21" s="114"/>
      <c r="D21" s="114"/>
      <c r="E21" s="114"/>
      <c r="I21" s="89" t="s">
        <v>11</v>
      </c>
      <c r="J21" s="114"/>
      <c r="K21" s="114"/>
      <c r="L21" s="114"/>
    </row>
    <row r="22" spans="2:12" x14ac:dyDescent="0.25">
      <c r="B22" s="64"/>
      <c r="C22" s="65"/>
      <c r="D22" s="65"/>
      <c r="E22" s="65"/>
      <c r="I22" s="64"/>
      <c r="J22" s="65"/>
      <c r="K22" s="65"/>
      <c r="L22" s="65"/>
    </row>
    <row r="23" spans="2:12" ht="15" x14ac:dyDescent="0.25">
      <c r="B23" s="90" t="s">
        <v>12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12" x14ac:dyDescent="0.25"/>
    <row r="25" spans="2:12" s="18" customFormat="1" ht="15" x14ac:dyDescent="0.25">
      <c r="B25" s="44" t="s">
        <v>13</v>
      </c>
      <c r="C25" s="45" t="s">
        <v>14</v>
      </c>
      <c r="D25" s="45" t="s">
        <v>15</v>
      </c>
      <c r="E25" s="46" t="s">
        <v>16</v>
      </c>
      <c r="I25" s="44" t="s">
        <v>17</v>
      </c>
      <c r="J25" s="45" t="s">
        <v>14</v>
      </c>
      <c r="K25" s="45" t="s">
        <v>15</v>
      </c>
      <c r="L25" s="46" t="s">
        <v>16</v>
      </c>
    </row>
    <row r="26" spans="2:12" s="31" customFormat="1" ht="15" x14ac:dyDescent="0.25">
      <c r="B26"/>
      <c r="C26" s="69"/>
      <c r="D26" s="73"/>
      <c r="E26" s="70"/>
      <c r="I26" s="36" t="s">
        <v>18</v>
      </c>
      <c r="J26" s="37">
        <v>2.2000000000000002</v>
      </c>
      <c r="K26" s="38"/>
      <c r="L26" s="39">
        <f t="shared" ref="L26:L35" si="0">K26*J26</f>
        <v>0</v>
      </c>
    </row>
    <row r="27" spans="2:12" s="31" customFormat="1" ht="15" x14ac:dyDescent="0.25">
      <c r="B27" s="32" t="s">
        <v>342</v>
      </c>
      <c r="C27" s="71"/>
      <c r="D27" s="74"/>
      <c r="E27" s="72"/>
      <c r="I27" s="32" t="s">
        <v>342</v>
      </c>
      <c r="J27" s="33">
        <v>3.4</v>
      </c>
      <c r="K27" s="34"/>
      <c r="L27" s="35">
        <f t="shared" si="0"/>
        <v>0</v>
      </c>
    </row>
    <row r="28" spans="2:12" s="31" customFormat="1" ht="15" x14ac:dyDescent="0.25">
      <c r="B28" s="32" t="s">
        <v>19</v>
      </c>
      <c r="C28" s="33">
        <v>6.2</v>
      </c>
      <c r="D28" s="34"/>
      <c r="E28" s="35">
        <f t="shared" ref="E28:E35" si="1">D28*C28</f>
        <v>0</v>
      </c>
      <c r="I28" s="32" t="s">
        <v>19</v>
      </c>
      <c r="J28" s="33">
        <v>4.3</v>
      </c>
      <c r="K28" s="34"/>
      <c r="L28" s="35">
        <f t="shared" si="0"/>
        <v>0</v>
      </c>
    </row>
    <row r="29" spans="2:12" s="31" customFormat="1" ht="15" x14ac:dyDescent="0.25">
      <c r="B29" s="32" t="s">
        <v>20</v>
      </c>
      <c r="C29" s="33">
        <v>7.9</v>
      </c>
      <c r="D29" s="34"/>
      <c r="E29" s="35">
        <f t="shared" si="1"/>
        <v>0</v>
      </c>
      <c r="I29" s="32" t="s">
        <v>20</v>
      </c>
      <c r="J29" s="33">
        <v>5.3</v>
      </c>
      <c r="K29" s="34"/>
      <c r="L29" s="35">
        <f t="shared" si="0"/>
        <v>0</v>
      </c>
    </row>
    <row r="30" spans="2:12" s="31" customFormat="1" ht="15" x14ac:dyDescent="0.25">
      <c r="B30" s="32" t="s">
        <v>21</v>
      </c>
      <c r="C30" s="33">
        <v>9.3000000000000007</v>
      </c>
      <c r="D30" s="34"/>
      <c r="E30" s="35">
        <f t="shared" si="1"/>
        <v>0</v>
      </c>
      <c r="G30"/>
      <c r="I30" s="32" t="s">
        <v>21</v>
      </c>
      <c r="J30" s="33">
        <v>6.3</v>
      </c>
      <c r="K30" s="34"/>
      <c r="L30" s="35">
        <f t="shared" si="0"/>
        <v>0</v>
      </c>
    </row>
    <row r="31" spans="2:12" s="31" customFormat="1" ht="15" x14ac:dyDescent="0.25">
      <c r="B31" s="32" t="s">
        <v>22</v>
      </c>
      <c r="C31" s="33">
        <v>13</v>
      </c>
      <c r="D31" s="34"/>
      <c r="E31" s="35">
        <f t="shared" si="1"/>
        <v>0</v>
      </c>
      <c r="I31" s="32" t="s">
        <v>22</v>
      </c>
      <c r="J31" s="33">
        <v>8.6</v>
      </c>
      <c r="K31" s="34"/>
      <c r="L31" s="35">
        <f t="shared" si="0"/>
        <v>0</v>
      </c>
    </row>
    <row r="32" spans="2:12" s="31" customFormat="1" ht="15" x14ac:dyDescent="0.25">
      <c r="B32" s="32" t="s">
        <v>23</v>
      </c>
      <c r="C32" s="33">
        <v>16.899999999999999</v>
      </c>
      <c r="D32" s="34"/>
      <c r="E32" s="35">
        <f t="shared" si="1"/>
        <v>0</v>
      </c>
      <c r="I32" s="32" t="s">
        <v>23</v>
      </c>
      <c r="J32" s="33">
        <v>10.199999999999999</v>
      </c>
      <c r="K32" s="34"/>
      <c r="L32" s="35">
        <f t="shared" si="0"/>
        <v>0</v>
      </c>
    </row>
    <row r="33" spans="2:12" s="31" customFormat="1" ht="15" x14ac:dyDescent="0.25">
      <c r="B33" s="32" t="s">
        <v>24</v>
      </c>
      <c r="C33" s="33">
        <v>28.9</v>
      </c>
      <c r="D33" s="34"/>
      <c r="E33" s="35">
        <f t="shared" si="1"/>
        <v>0</v>
      </c>
      <c r="I33" s="32" t="s">
        <v>24</v>
      </c>
      <c r="J33" s="33">
        <v>17</v>
      </c>
      <c r="K33" s="34"/>
      <c r="L33" s="35">
        <f t="shared" si="0"/>
        <v>0</v>
      </c>
    </row>
    <row r="34" spans="2:12" s="31" customFormat="1" ht="15" x14ac:dyDescent="0.25">
      <c r="B34" s="40" t="s">
        <v>25</v>
      </c>
      <c r="C34" s="41">
        <v>34.9</v>
      </c>
      <c r="D34" s="42"/>
      <c r="E34" s="43">
        <f t="shared" si="1"/>
        <v>0</v>
      </c>
      <c r="I34" s="40" t="s">
        <v>25</v>
      </c>
      <c r="J34" s="41">
        <v>20.5</v>
      </c>
      <c r="K34" s="42"/>
      <c r="L34" s="43">
        <f t="shared" si="0"/>
        <v>0</v>
      </c>
    </row>
    <row r="35" spans="2:12" s="31" customFormat="1" ht="15" x14ac:dyDescent="0.25">
      <c r="B35" s="40" t="s">
        <v>26</v>
      </c>
      <c r="C35" s="41">
        <v>42.7</v>
      </c>
      <c r="D35" s="42"/>
      <c r="E35" s="43">
        <f t="shared" si="1"/>
        <v>0</v>
      </c>
      <c r="I35" s="40" t="s">
        <v>26</v>
      </c>
      <c r="J35" s="41">
        <v>23.1</v>
      </c>
      <c r="K35" s="42"/>
      <c r="L35" s="43">
        <f t="shared" si="0"/>
        <v>0</v>
      </c>
    </row>
    <row r="36" spans="2:12" s="18" customFormat="1" ht="15" x14ac:dyDescent="0.25">
      <c r="B36" s="98" t="s">
        <v>16</v>
      </c>
      <c r="C36" s="98"/>
      <c r="D36" s="98"/>
      <c r="E36" s="25">
        <f>SUM(E28:E35)</f>
        <v>0</v>
      </c>
      <c r="I36" s="98" t="s">
        <v>16</v>
      </c>
      <c r="J36" s="98"/>
      <c r="K36" s="98"/>
      <c r="L36" s="25">
        <f>SUM(L26:L35)</f>
        <v>0</v>
      </c>
    </row>
    <row r="37" spans="2:12" s="18" customFormat="1" ht="15" x14ac:dyDescent="0.25"/>
    <row r="38" spans="2:12" s="18" customFormat="1" ht="15" x14ac:dyDescent="0.25">
      <c r="B38" s="110" t="s">
        <v>28</v>
      </c>
      <c r="C38" s="110"/>
      <c r="D38" s="111"/>
      <c r="E38" s="63">
        <f>E36</f>
        <v>0</v>
      </c>
      <c r="I38" s="110" t="s">
        <v>27</v>
      </c>
      <c r="J38" s="110"/>
      <c r="K38" s="111"/>
      <c r="L38" s="63">
        <f>L36</f>
        <v>0</v>
      </c>
    </row>
    <row r="39" spans="2:12" s="18" customFormat="1" ht="15" x14ac:dyDescent="0.25">
      <c r="B39" s="26"/>
      <c r="C39" s="26"/>
      <c r="D39" s="26"/>
      <c r="E39" s="27"/>
      <c r="F39" s="68"/>
      <c r="G39" s="68"/>
      <c r="H39" s="68"/>
      <c r="I39" s="26"/>
      <c r="J39" s="26"/>
      <c r="K39" s="26"/>
      <c r="L39" s="27"/>
    </row>
    <row r="40" spans="2:12" s="18" customFormat="1" ht="15.75" thickBot="1" x14ac:dyDescent="0.3">
      <c r="B40" s="106" t="s">
        <v>343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 s="18" customFormat="1" ht="16.5" thickTop="1" thickBot="1" x14ac:dyDescent="0.3">
      <c r="B41" s="26"/>
      <c r="C41" s="26"/>
      <c r="D41" s="26"/>
      <c r="E41" s="27"/>
      <c r="F41" s="107">
        <f>E38+L38+100</f>
        <v>100</v>
      </c>
      <c r="G41" s="108"/>
      <c r="H41" s="109"/>
      <c r="I41" s="26"/>
      <c r="J41" s="26"/>
      <c r="K41" s="26"/>
      <c r="L41" s="27"/>
    </row>
    <row r="42" spans="2:12" ht="13.5" thickTop="1" x14ac:dyDescent="0.25">
      <c r="C42" s="14"/>
      <c r="D42" s="14"/>
      <c r="J42" s="16"/>
    </row>
    <row r="43" spans="2:12" ht="24.95" customHeight="1" x14ac:dyDescent="0.25">
      <c r="B43" s="91" t="s">
        <v>29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 s="18" customFormat="1" ht="15" x14ac:dyDescent="0.25"/>
    <row r="45" spans="2:12" s="18" customFormat="1" ht="15" x14ac:dyDescent="0.25">
      <c r="B45" s="101" t="s">
        <v>30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 s="18" customFormat="1" ht="15" x14ac:dyDescent="0.2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 s="18" customFormat="1" ht="15.75" thickBot="1" x14ac:dyDescent="0.3">
      <c r="B47" s="47" t="str">
        <f>IF(C13="Vul je groepsnummer in!","Je groep wil zijn bestelling graag",CONCATENATE(C13, " wil zijn bestelling graag"))</f>
        <v xml:space="preserve"> wil zijn bestelling graag</v>
      </c>
      <c r="C47" s="17"/>
      <c r="D47" s="17"/>
    </row>
    <row r="48" spans="2:12" s="18" customFormat="1" ht="15" x14ac:dyDescent="0.25">
      <c r="B48" s="48" t="s">
        <v>31</v>
      </c>
      <c r="C48" s="67"/>
      <c r="D48" s="67"/>
      <c r="E48" s="49"/>
      <c r="F48" s="102" t="s">
        <v>32</v>
      </c>
      <c r="G48" s="103"/>
      <c r="H48" s="103"/>
      <c r="I48" s="104"/>
      <c r="J48" s="17"/>
      <c r="K48" s="17"/>
      <c r="L48" s="17"/>
    </row>
    <row r="49" spans="1:12" s="18" customFormat="1" ht="15.75" thickBot="1" x14ac:dyDescent="0.3">
      <c r="B49" s="67"/>
      <c r="C49" s="67"/>
      <c r="D49" s="67"/>
      <c r="E49" s="50"/>
      <c r="F49" s="93" t="s">
        <v>33</v>
      </c>
      <c r="G49" s="94"/>
      <c r="H49" s="94"/>
      <c r="I49" s="95"/>
      <c r="J49" s="96" t="s">
        <v>34</v>
      </c>
      <c r="K49" s="97"/>
      <c r="L49" s="29"/>
    </row>
    <row r="50" spans="1:12" s="18" customFormat="1" ht="15" customHeight="1" x14ac:dyDescent="0.2">
      <c r="B50" s="23"/>
      <c r="C50" s="23"/>
      <c r="D50" s="23"/>
      <c r="E50" s="51"/>
      <c r="F50" s="105" t="s">
        <v>35</v>
      </c>
      <c r="G50" s="105"/>
      <c r="H50" s="105"/>
      <c r="I50" s="105"/>
      <c r="J50" s="51"/>
      <c r="K50" s="51"/>
      <c r="L50" s="51"/>
    </row>
    <row r="51" spans="1:12" s="18" customFormat="1" ht="15" customHeight="1" x14ac:dyDescent="0.25">
      <c r="B51" s="23"/>
      <c r="C51" s="23"/>
      <c r="D51" s="23"/>
      <c r="E51" s="51"/>
      <c r="F51" s="89" t="s">
        <v>36</v>
      </c>
      <c r="G51" s="89"/>
      <c r="H51" s="89"/>
      <c r="I51" s="89"/>
      <c r="J51" s="89"/>
      <c r="K51" s="89"/>
      <c r="L51" s="89"/>
    </row>
    <row r="52" spans="1:12" s="18" customFormat="1" ht="15" x14ac:dyDescent="0.25">
      <c r="A52" s="87" t="s">
        <v>37</v>
      </c>
      <c r="B52" s="17" t="str">
        <f>IF(E49="x",B56,B57)</f>
        <v xml:space="preserve"> wil zijn bestelling graag laten leveren op het volgende adres:</v>
      </c>
    </row>
    <row r="53" spans="1:12" s="18" customFormat="1" ht="15" x14ac:dyDescent="0.25">
      <c r="B53" s="66" t="s">
        <v>38</v>
      </c>
      <c r="C53" s="66"/>
      <c r="D53" s="66"/>
      <c r="E53" s="29"/>
      <c r="F53" s="20"/>
      <c r="G53" s="20"/>
      <c r="H53" s="66"/>
      <c r="I53" s="66"/>
      <c r="J53" s="66"/>
      <c r="K53" s="66"/>
      <c r="L53" s="66"/>
    </row>
    <row r="54" spans="1:12" s="18" customFormat="1" ht="15" x14ac:dyDescent="0.25">
      <c r="B54" s="17" t="s">
        <v>39</v>
      </c>
      <c r="E54" s="29"/>
      <c r="F54" s="21"/>
      <c r="G54" s="21"/>
    </row>
    <row r="55" spans="1:12" s="18" customFormat="1" ht="15" x14ac:dyDescent="0.25">
      <c r="F55" s="52"/>
      <c r="G55" s="52"/>
    </row>
    <row r="56" spans="1:12" s="18" customFormat="1" ht="15" hidden="1" x14ac:dyDescent="0.25">
      <c r="B56" s="18" t="str">
        <f>IF(C13="Vul je groepsnummer in!","Beide groepen willen hun bestelling graag laten leveren op het volgende adres:",CONCATENATE(C13," en ",L49," willen hun bestelling graag laten leveren op het volgende adres:"))</f>
        <v xml:space="preserve"> en  willen hun bestelling graag laten leveren op het volgende adres:</v>
      </c>
      <c r="F56" s="52"/>
      <c r="G56" s="52"/>
    </row>
    <row r="57" spans="1:12" s="18" customFormat="1" ht="15" hidden="1" x14ac:dyDescent="0.25">
      <c r="B57" s="100" t="str">
        <f>IF(C13="Vul je groepsnummer in!","Je groep wil zijn bestelling graag laten leveren op het volgende adres:",CONCATENATE(C13," wil zijn bestelling graag laten leveren op het volgende adres:"))</f>
        <v xml:space="preserve"> wil zijn bestelling graag laten leveren op het volgende adres: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ht="17.25" x14ac:dyDescent="0.25">
      <c r="B58" s="91" t="s">
        <v>40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x14ac:dyDescent="0.25"/>
    <row r="60" spans="1:12" s="18" customFormat="1" ht="15" x14ac:dyDescent="0.25">
      <c r="B60" s="53" t="s">
        <v>346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s="18" customFormat="1" ht="15" x14ac:dyDescent="0.2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 s="18" customFormat="1" ht="15" x14ac:dyDescent="0.25">
      <c r="B62" s="59" t="s">
        <v>344</v>
      </c>
      <c r="C62" s="53"/>
      <c r="F62" s="53"/>
      <c r="G62" s="53"/>
      <c r="H62" s="58" t="s">
        <v>345</v>
      </c>
      <c r="I62" s="17"/>
    </row>
    <row r="63" spans="1:12" s="18" customFormat="1" ht="15" x14ac:dyDescent="0.25">
      <c r="B63" s="59" t="s">
        <v>41</v>
      </c>
      <c r="C63" s="53"/>
      <c r="E63" s="60" t="str">
        <f>C13&amp;""&amp;"_Samenaankoop_2024"</f>
        <v>_Samenaankoop_2024</v>
      </c>
      <c r="J63" s="54"/>
      <c r="L63" s="54"/>
    </row>
    <row r="64" spans="1:12" s="18" customFormat="1" ht="15" x14ac:dyDescent="0.25">
      <c r="B64" s="55"/>
      <c r="C64" s="55"/>
      <c r="F64" s="55"/>
      <c r="G64" s="55"/>
      <c r="H64"/>
      <c r="I64" s="55"/>
      <c r="J64" s="56"/>
      <c r="L64" s="17"/>
    </row>
    <row r="65" spans="2:12" s="18" customFormat="1" ht="15" x14ac:dyDescent="0.25">
      <c r="B65" s="17" t="s">
        <v>42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s="18" customFormat="1" ht="15" x14ac:dyDescent="0.25">
      <c r="B66" s="17" t="s">
        <v>43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s="18" customFormat="1" ht="15" x14ac:dyDescent="0.25"/>
    <row r="68" spans="2:12" s="18" customFormat="1" ht="15" x14ac:dyDescent="0.25">
      <c r="B68" s="17" t="s">
        <v>44</v>
      </c>
      <c r="C68" s="60" t="s">
        <v>45</v>
      </c>
      <c r="D68" s="54"/>
      <c r="E68" s="54"/>
    </row>
    <row r="69" spans="2:12" s="18" customFormat="1" ht="15" x14ac:dyDescent="0.25">
      <c r="B69" s="17" t="s">
        <v>46</v>
      </c>
      <c r="C69" s="60" t="str">
        <f>CONCATENATE(C12,IF(C13="Vul je groepsnummer in!",""," "),IF(C13="Vul je groepsnummer in!","'groepsnummer' 'groepsnaam'",C13), " voorschot samenaankoop")</f>
        <v xml:space="preserve">  voorschot samenaankoop</v>
      </c>
      <c r="D69" s="54"/>
      <c r="E69" s="54"/>
      <c r="F69" s="54"/>
      <c r="G69" s="54"/>
      <c r="H69" s="54"/>
      <c r="J69" s="57"/>
    </row>
    <row r="70" spans="2:12" x14ac:dyDescent="0.25"/>
  </sheetData>
  <sheetProtection algorithmName="SHA-512" hashValue="4IPjb4YOEnXcn3zSU+PS+CdOhJPxibA7tB5Uegb/MnYkFHuCRwnnkP+cBGn9mqPDOf97Svi6lq4JL92RanZVyg==" saltValue="7KjyMEb+gZk5URW79KNYbw==" spinCount="100000" sheet="1" selectLockedCells="1"/>
  <sortState xmlns:xlrd2="http://schemas.microsoft.com/office/spreadsheetml/2017/richdata2" ref="E59:E64">
    <sortCondition ref="E59"/>
  </sortState>
  <mergeCells count="25">
    <mergeCell ref="I38:K38"/>
    <mergeCell ref="B3:B6"/>
    <mergeCell ref="C2:J7"/>
    <mergeCell ref="I21:L21"/>
    <mergeCell ref="B21:E21"/>
    <mergeCell ref="I36:K36"/>
    <mergeCell ref="B9:L9"/>
    <mergeCell ref="B10:L10"/>
    <mergeCell ref="B19:E19"/>
    <mergeCell ref="F51:L51"/>
    <mergeCell ref="B23:L23"/>
    <mergeCell ref="B58:L58"/>
    <mergeCell ref="B43:L43"/>
    <mergeCell ref="B17:L17"/>
    <mergeCell ref="F49:I49"/>
    <mergeCell ref="J49:K49"/>
    <mergeCell ref="B36:D36"/>
    <mergeCell ref="I19:L19"/>
    <mergeCell ref="B57:L57"/>
    <mergeCell ref="B45:L45"/>
    <mergeCell ref="F48:I48"/>
    <mergeCell ref="F50:I50"/>
    <mergeCell ref="B40:L40"/>
    <mergeCell ref="F41:H41"/>
    <mergeCell ref="B38:D38"/>
  </mergeCells>
  <conditionalFormatting sqref="B38 I38">
    <cfRule type="containsText" dxfId="3" priority="18" operator="containsText" text="hoger">
      <formula>NOT(ISERROR(SEARCH("hoger",B38)))</formula>
    </cfRule>
    <cfRule type="containsText" dxfId="2" priority="19" operator="containsText" text="lage">
      <formula>NOT(ISERROR(SEARCH("lage",B38)))</formula>
    </cfRule>
  </conditionalFormatting>
  <conditionalFormatting sqref="D26:D35">
    <cfRule type="expression" dxfId="1" priority="3">
      <formula>$L$36&gt;0</formula>
    </cfRule>
  </conditionalFormatting>
  <conditionalFormatting sqref="K26:K35">
    <cfRule type="expression" dxfId="0" priority="1">
      <formula>$E$36&gt;0</formula>
    </cfRule>
  </conditionalFormatting>
  <dataValidations count="3">
    <dataValidation type="custom" allowBlank="1" showErrorMessage="1" errorTitle="Opgelet!" error="Voor je bestelling kan je kiezen tussen gefreesd OF geschild sjorhout. Het is dus niet mogelijk om beide soorten te bestellen! " sqref="D26:D27" xr:uid="{00000000-0002-0000-0000-000000000000}">
      <formula1>$E$36&lt;1</formula1>
    </dataValidation>
    <dataValidation type="custom" allowBlank="1" showInputMessage="1" showErrorMessage="1" errorTitle="Opgelet!" error="Voor je bestelling kan je kiezen tussen gefreesd OF geschild sjorhout. Het is dus niet mogelijk om beide soorten te bestellen! " sqref="K26:K35" xr:uid="{00000000-0002-0000-0000-000001000000}">
      <formula1>$E$36&lt;1</formula1>
    </dataValidation>
    <dataValidation type="custom" allowBlank="1" showErrorMessage="1" errorTitle="Opgelet!" error="Voor je bestelling kan je kiezen tussen gefreesd OF geschild sjorhout. Het is dus niet mogelijk om beide soorten te bestellen! " sqref="D28:D35" xr:uid="{88A1BAB2-4B01-418D-8D29-801D8234AA43}">
      <formula1>$L$36&lt;1</formula1>
    </dataValidation>
  </dataValidations>
  <hyperlinks>
    <hyperlink ref="H62" r:id="rId1" xr:uid="{00000000-0004-0000-0000-000000000000}"/>
  </hyperlinks>
  <pageMargins left="0.7" right="0.7" top="0.75" bottom="0.75" header="0.3" footer="0.3"/>
  <pageSetup paperSize="9" scale="5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B287"/>
  <sheetViews>
    <sheetView topLeftCell="A250" workbookViewId="0">
      <selection activeCell="E283" sqref="E283"/>
    </sheetView>
  </sheetViews>
  <sheetFormatPr defaultRowHeight="15" x14ac:dyDescent="0.25"/>
  <cols>
    <col min="1" max="1" width="5.5703125" style="4" bestFit="1" customWidth="1"/>
    <col min="2" max="2" width="49.42578125" style="4" bestFit="1" customWidth="1"/>
    <col min="3" max="16384" width="9.140625" style="4"/>
  </cols>
  <sheetData>
    <row r="1" spans="1:2" x14ac:dyDescent="0.25">
      <c r="A1" s="75">
        <v>1000</v>
      </c>
      <c r="B1" s="76" t="s">
        <v>47</v>
      </c>
    </row>
    <row r="2" spans="1:2" x14ac:dyDescent="0.25">
      <c r="A2" s="77">
        <v>1005</v>
      </c>
      <c r="B2" s="78" t="s">
        <v>48</v>
      </c>
    </row>
    <row r="3" spans="1:2" x14ac:dyDescent="0.25">
      <c r="A3" s="77">
        <v>1007</v>
      </c>
      <c r="B3" s="78" t="s">
        <v>49</v>
      </c>
    </row>
    <row r="4" spans="1:2" x14ac:dyDescent="0.25">
      <c r="A4" s="77">
        <v>1010</v>
      </c>
      <c r="B4" s="78" t="s">
        <v>50</v>
      </c>
    </row>
    <row r="5" spans="1:2" x14ac:dyDescent="0.25">
      <c r="A5" s="77">
        <v>1011</v>
      </c>
      <c r="B5" s="78" t="s">
        <v>51</v>
      </c>
    </row>
    <row r="6" spans="1:2" x14ac:dyDescent="0.25">
      <c r="A6" s="77">
        <v>1012</v>
      </c>
      <c r="B6" s="78" t="s">
        <v>52</v>
      </c>
    </row>
    <row r="7" spans="1:2" x14ac:dyDescent="0.25">
      <c r="A7" s="77">
        <v>1013</v>
      </c>
      <c r="B7" s="78" t="s">
        <v>53</v>
      </c>
    </row>
    <row r="8" spans="1:2" x14ac:dyDescent="0.25">
      <c r="A8" s="77">
        <v>1015</v>
      </c>
      <c r="B8" s="78" t="s">
        <v>54</v>
      </c>
    </row>
    <row r="9" spans="1:2" x14ac:dyDescent="0.25">
      <c r="A9" s="77">
        <v>1018</v>
      </c>
      <c r="B9" s="78" t="s">
        <v>55</v>
      </c>
    </row>
    <row r="10" spans="1:2" x14ac:dyDescent="0.25">
      <c r="A10" s="77">
        <v>1021</v>
      </c>
      <c r="B10" s="78" t="s">
        <v>56</v>
      </c>
    </row>
    <row r="11" spans="1:2" x14ac:dyDescent="0.25">
      <c r="A11" s="77">
        <v>1022</v>
      </c>
      <c r="B11" s="78" t="s">
        <v>57</v>
      </c>
    </row>
    <row r="12" spans="1:2" x14ac:dyDescent="0.25">
      <c r="A12" s="77">
        <v>1023</v>
      </c>
      <c r="B12" s="78" t="s">
        <v>58</v>
      </c>
    </row>
    <row r="13" spans="1:2" x14ac:dyDescent="0.25">
      <c r="A13" s="77">
        <v>1024</v>
      </c>
      <c r="B13" s="78" t="s">
        <v>59</v>
      </c>
    </row>
    <row r="14" spans="1:2" x14ac:dyDescent="0.25">
      <c r="A14" s="77">
        <v>1025</v>
      </c>
      <c r="B14" s="78" t="s">
        <v>60</v>
      </c>
    </row>
    <row r="15" spans="1:2" x14ac:dyDescent="0.25">
      <c r="A15" s="77">
        <v>1026</v>
      </c>
      <c r="B15" s="78" t="s">
        <v>61</v>
      </c>
    </row>
    <row r="16" spans="1:2" x14ac:dyDescent="0.25">
      <c r="A16" s="77">
        <v>1027</v>
      </c>
      <c r="B16" s="78" t="s">
        <v>62</v>
      </c>
    </row>
    <row r="17" spans="1:2" x14ac:dyDescent="0.25">
      <c r="A17" s="77">
        <v>1028</v>
      </c>
      <c r="B17" s="78" t="s">
        <v>63</v>
      </c>
    </row>
    <row r="18" spans="1:2" x14ac:dyDescent="0.25">
      <c r="A18" s="77">
        <v>1029</v>
      </c>
      <c r="B18" s="78" t="s">
        <v>64</v>
      </c>
    </row>
    <row r="19" spans="1:2" x14ac:dyDescent="0.25">
      <c r="A19" s="77">
        <v>1030</v>
      </c>
      <c r="B19" s="78" t="s">
        <v>65</v>
      </c>
    </row>
    <row r="20" spans="1:2" x14ac:dyDescent="0.25">
      <c r="A20" s="77">
        <v>1032</v>
      </c>
      <c r="B20" s="78" t="s">
        <v>66</v>
      </c>
    </row>
    <row r="21" spans="1:2" x14ac:dyDescent="0.25">
      <c r="A21" s="77">
        <v>1034</v>
      </c>
      <c r="B21" s="78" t="s">
        <v>67</v>
      </c>
    </row>
    <row r="22" spans="1:2" x14ac:dyDescent="0.25">
      <c r="A22" s="77">
        <v>1035</v>
      </c>
      <c r="B22" s="79" t="s">
        <v>68</v>
      </c>
    </row>
    <row r="23" spans="1:2" x14ac:dyDescent="0.25">
      <c r="A23" s="77">
        <v>1036</v>
      </c>
      <c r="B23" s="78" t="s">
        <v>69</v>
      </c>
    </row>
    <row r="24" spans="1:2" x14ac:dyDescent="0.25">
      <c r="A24" s="77">
        <v>1037</v>
      </c>
      <c r="B24" s="78" t="s">
        <v>70</v>
      </c>
    </row>
    <row r="25" spans="1:2" x14ac:dyDescent="0.25">
      <c r="A25" s="77">
        <v>1043</v>
      </c>
      <c r="B25" s="78" t="s">
        <v>71</v>
      </c>
    </row>
    <row r="26" spans="1:2" x14ac:dyDescent="0.25">
      <c r="A26" s="77">
        <v>1045</v>
      </c>
      <c r="B26" s="78" t="s">
        <v>72</v>
      </c>
    </row>
    <row r="27" spans="1:2" x14ac:dyDescent="0.25">
      <c r="A27" s="77">
        <v>1048</v>
      </c>
      <c r="B27" s="78" t="s">
        <v>73</v>
      </c>
    </row>
    <row r="28" spans="1:2" x14ac:dyDescent="0.25">
      <c r="A28" s="77">
        <v>1051</v>
      </c>
      <c r="B28" s="78" t="s">
        <v>74</v>
      </c>
    </row>
    <row r="29" spans="1:2" x14ac:dyDescent="0.25">
      <c r="A29" s="77">
        <v>1052</v>
      </c>
      <c r="B29" s="78" t="s">
        <v>75</v>
      </c>
    </row>
    <row r="30" spans="1:2" x14ac:dyDescent="0.25">
      <c r="A30" s="77">
        <v>1053</v>
      </c>
      <c r="B30" s="78" t="s">
        <v>76</v>
      </c>
    </row>
    <row r="31" spans="1:2" x14ac:dyDescent="0.25">
      <c r="A31" s="77">
        <v>1055</v>
      </c>
      <c r="B31" s="78" t="s">
        <v>77</v>
      </c>
    </row>
    <row r="32" spans="1:2" x14ac:dyDescent="0.25">
      <c r="A32" s="77">
        <v>1057</v>
      </c>
      <c r="B32" s="78" t="s">
        <v>78</v>
      </c>
    </row>
    <row r="33" spans="1:2" x14ac:dyDescent="0.25">
      <c r="A33" s="77">
        <v>1064</v>
      </c>
      <c r="B33" s="78" t="s">
        <v>79</v>
      </c>
    </row>
    <row r="34" spans="1:2" x14ac:dyDescent="0.25">
      <c r="A34" s="77">
        <v>1065</v>
      </c>
      <c r="B34" s="78" t="s">
        <v>80</v>
      </c>
    </row>
    <row r="35" spans="1:2" x14ac:dyDescent="0.25">
      <c r="A35" s="77">
        <v>1066</v>
      </c>
      <c r="B35" s="78" t="s">
        <v>81</v>
      </c>
    </row>
    <row r="36" spans="1:2" x14ac:dyDescent="0.25">
      <c r="A36" s="77">
        <v>1067</v>
      </c>
      <c r="B36" s="78" t="s">
        <v>82</v>
      </c>
    </row>
    <row r="37" spans="1:2" x14ac:dyDescent="0.25">
      <c r="A37" s="80"/>
      <c r="B37" s="81"/>
    </row>
    <row r="38" spans="1:2" x14ac:dyDescent="0.25">
      <c r="A38" s="75">
        <v>2000</v>
      </c>
      <c r="B38" s="76" t="s">
        <v>83</v>
      </c>
    </row>
    <row r="39" spans="1:2" x14ac:dyDescent="0.25">
      <c r="A39" s="82">
        <v>2001</v>
      </c>
      <c r="B39" s="83" t="s">
        <v>84</v>
      </c>
    </row>
    <row r="40" spans="1:2" x14ac:dyDescent="0.25">
      <c r="A40" s="77">
        <v>2003</v>
      </c>
      <c r="B40" s="78" t="s">
        <v>85</v>
      </c>
    </row>
    <row r="41" spans="1:2" x14ac:dyDescent="0.25">
      <c r="A41" s="77">
        <v>2004</v>
      </c>
      <c r="B41" s="78" t="s">
        <v>86</v>
      </c>
    </row>
    <row r="42" spans="1:2" x14ac:dyDescent="0.25">
      <c r="A42" s="77">
        <v>2006</v>
      </c>
      <c r="B42" s="78" t="s">
        <v>87</v>
      </c>
    </row>
    <row r="43" spans="1:2" x14ac:dyDescent="0.25">
      <c r="A43" s="77">
        <v>2008</v>
      </c>
      <c r="B43" s="78" t="s">
        <v>88</v>
      </c>
    </row>
    <row r="44" spans="1:2" x14ac:dyDescent="0.25">
      <c r="A44" s="77">
        <v>2010</v>
      </c>
      <c r="B44" s="78" t="s">
        <v>89</v>
      </c>
    </row>
    <row r="45" spans="1:2" x14ac:dyDescent="0.25">
      <c r="A45" s="77">
        <v>2011</v>
      </c>
      <c r="B45" s="78" t="s">
        <v>90</v>
      </c>
    </row>
    <row r="46" spans="1:2" x14ac:dyDescent="0.25">
      <c r="A46" s="77">
        <v>2014</v>
      </c>
      <c r="B46" s="78" t="s">
        <v>91</v>
      </c>
    </row>
    <row r="47" spans="1:2" x14ac:dyDescent="0.25">
      <c r="A47" s="77">
        <v>2016</v>
      </c>
      <c r="B47" s="78" t="s">
        <v>92</v>
      </c>
    </row>
    <row r="48" spans="1:2" x14ac:dyDescent="0.25">
      <c r="A48" s="77">
        <v>2020</v>
      </c>
      <c r="B48" s="78" t="s">
        <v>93</v>
      </c>
    </row>
    <row r="49" spans="1:2" x14ac:dyDescent="0.25">
      <c r="A49" s="77">
        <v>2021</v>
      </c>
      <c r="B49" s="78" t="s">
        <v>94</v>
      </c>
    </row>
    <row r="50" spans="1:2" x14ac:dyDescent="0.25">
      <c r="A50" s="77">
        <v>2022</v>
      </c>
      <c r="B50" s="78" t="s">
        <v>95</v>
      </c>
    </row>
    <row r="51" spans="1:2" x14ac:dyDescent="0.25">
      <c r="A51" s="77">
        <v>2023</v>
      </c>
      <c r="B51" s="78" t="s">
        <v>96</v>
      </c>
    </row>
    <row r="52" spans="1:2" x14ac:dyDescent="0.25">
      <c r="A52" s="77">
        <v>2030</v>
      </c>
      <c r="B52" s="78" t="s">
        <v>97</v>
      </c>
    </row>
    <row r="53" spans="1:2" x14ac:dyDescent="0.25">
      <c r="A53" s="80"/>
      <c r="B53" s="81"/>
    </row>
    <row r="54" spans="1:2" x14ac:dyDescent="0.25">
      <c r="A54" s="75">
        <v>3000</v>
      </c>
      <c r="B54" s="76" t="s">
        <v>98</v>
      </c>
    </row>
    <row r="55" spans="1:2" x14ac:dyDescent="0.25">
      <c r="A55" s="82">
        <v>3002</v>
      </c>
      <c r="B55" s="83" t="s">
        <v>99</v>
      </c>
    </row>
    <row r="56" spans="1:2" x14ac:dyDescent="0.25">
      <c r="A56" s="77">
        <v>3005</v>
      </c>
      <c r="B56" s="78" t="s">
        <v>100</v>
      </c>
    </row>
    <row r="57" spans="1:2" x14ac:dyDescent="0.25">
      <c r="A57" s="77">
        <v>3006</v>
      </c>
      <c r="B57" s="78" t="s">
        <v>101</v>
      </c>
    </row>
    <row r="58" spans="1:2" x14ac:dyDescent="0.25">
      <c r="A58" s="77">
        <v>3007</v>
      </c>
      <c r="B58" s="78" t="s">
        <v>102</v>
      </c>
    </row>
    <row r="59" spans="1:2" x14ac:dyDescent="0.25">
      <c r="A59" s="77">
        <v>3009</v>
      </c>
      <c r="B59" s="78" t="s">
        <v>103</v>
      </c>
    </row>
    <row r="60" spans="1:2" x14ac:dyDescent="0.25">
      <c r="A60" s="77">
        <v>3010</v>
      </c>
      <c r="B60" s="78" t="s">
        <v>104</v>
      </c>
    </row>
    <row r="61" spans="1:2" x14ac:dyDescent="0.25">
      <c r="A61" s="77">
        <v>3011</v>
      </c>
      <c r="B61" s="78" t="s">
        <v>105</v>
      </c>
    </row>
    <row r="62" spans="1:2" x14ac:dyDescent="0.25">
      <c r="A62" s="77">
        <v>3012</v>
      </c>
      <c r="B62" s="78" t="s">
        <v>106</v>
      </c>
    </row>
    <row r="63" spans="1:2" x14ac:dyDescent="0.25">
      <c r="A63" s="77">
        <v>3014</v>
      </c>
      <c r="B63" s="78" t="s">
        <v>107</v>
      </c>
    </row>
    <row r="64" spans="1:2" x14ac:dyDescent="0.25">
      <c r="A64" s="77">
        <v>3015</v>
      </c>
      <c r="B64" s="78" t="s">
        <v>108</v>
      </c>
    </row>
    <row r="65" spans="1:2" x14ac:dyDescent="0.25">
      <c r="A65" s="77">
        <v>3017</v>
      </c>
      <c r="B65" s="78" t="s">
        <v>109</v>
      </c>
    </row>
    <row r="66" spans="1:2" x14ac:dyDescent="0.25">
      <c r="A66" s="77">
        <v>3018</v>
      </c>
      <c r="B66" s="78" t="s">
        <v>110</v>
      </c>
    </row>
    <row r="67" spans="1:2" x14ac:dyDescent="0.25">
      <c r="A67" s="77">
        <v>3019</v>
      </c>
      <c r="B67" s="78" t="s">
        <v>111</v>
      </c>
    </row>
    <row r="68" spans="1:2" x14ac:dyDescent="0.25">
      <c r="A68" s="77">
        <v>3023</v>
      </c>
      <c r="B68" s="78" t="s">
        <v>112</v>
      </c>
    </row>
    <row r="69" spans="1:2" x14ac:dyDescent="0.25">
      <c r="A69" s="77">
        <v>3024</v>
      </c>
      <c r="B69" s="78" t="s">
        <v>113</v>
      </c>
    </row>
    <row r="70" spans="1:2" x14ac:dyDescent="0.25">
      <c r="A70" s="77">
        <v>3026</v>
      </c>
      <c r="B70" s="78" t="s">
        <v>114</v>
      </c>
    </row>
    <row r="71" spans="1:2" x14ac:dyDescent="0.25">
      <c r="A71" s="77">
        <v>3028</v>
      </c>
      <c r="B71" s="78" t="s">
        <v>115</v>
      </c>
    </row>
    <row r="72" spans="1:2" x14ac:dyDescent="0.25">
      <c r="A72" s="77">
        <v>3029</v>
      </c>
      <c r="B72" s="78" t="s">
        <v>116</v>
      </c>
    </row>
    <row r="73" spans="1:2" x14ac:dyDescent="0.25">
      <c r="A73" s="77">
        <v>3030</v>
      </c>
      <c r="B73" s="78" t="s">
        <v>117</v>
      </c>
    </row>
    <row r="74" spans="1:2" x14ac:dyDescent="0.25">
      <c r="A74" s="77">
        <v>3031</v>
      </c>
      <c r="B74" s="78" t="s">
        <v>118</v>
      </c>
    </row>
    <row r="75" spans="1:2" x14ac:dyDescent="0.25">
      <c r="A75" s="77">
        <v>3032</v>
      </c>
      <c r="B75" s="78" t="s">
        <v>119</v>
      </c>
    </row>
    <row r="76" spans="1:2" x14ac:dyDescent="0.25">
      <c r="A76" s="77">
        <v>3033</v>
      </c>
      <c r="B76" s="78" t="s">
        <v>120</v>
      </c>
    </row>
    <row r="77" spans="1:2" x14ac:dyDescent="0.25">
      <c r="A77" s="77">
        <v>3034</v>
      </c>
      <c r="B77" s="78" t="s">
        <v>121</v>
      </c>
    </row>
    <row r="78" spans="1:2" x14ac:dyDescent="0.25">
      <c r="A78" s="77">
        <v>3035</v>
      </c>
      <c r="B78" s="78" t="s">
        <v>122</v>
      </c>
    </row>
    <row r="79" spans="1:2" x14ac:dyDescent="0.25">
      <c r="A79" s="77">
        <v>3036</v>
      </c>
      <c r="B79" s="78" t="s">
        <v>123</v>
      </c>
    </row>
    <row r="80" spans="1:2" x14ac:dyDescent="0.25">
      <c r="A80" s="77">
        <v>3037</v>
      </c>
      <c r="B80" s="79" t="s">
        <v>124</v>
      </c>
    </row>
    <row r="81" spans="1:2" x14ac:dyDescent="0.25">
      <c r="A81" s="77">
        <v>3039</v>
      </c>
      <c r="B81" s="78" t="s">
        <v>125</v>
      </c>
    </row>
    <row r="82" spans="1:2" x14ac:dyDescent="0.25">
      <c r="A82" s="77">
        <v>3040</v>
      </c>
      <c r="B82" s="78" t="s">
        <v>126</v>
      </c>
    </row>
    <row r="83" spans="1:2" x14ac:dyDescent="0.25">
      <c r="A83" s="77">
        <v>3041</v>
      </c>
      <c r="B83" s="78" t="s">
        <v>127</v>
      </c>
    </row>
    <row r="84" spans="1:2" x14ac:dyDescent="0.25">
      <c r="A84" s="77">
        <v>3042</v>
      </c>
      <c r="B84" s="78" t="s">
        <v>128</v>
      </c>
    </row>
    <row r="85" spans="1:2" x14ac:dyDescent="0.25">
      <c r="A85" s="77">
        <v>3045</v>
      </c>
      <c r="B85" s="78" t="s">
        <v>129</v>
      </c>
    </row>
    <row r="86" spans="1:2" x14ac:dyDescent="0.25">
      <c r="A86" s="77">
        <v>3046</v>
      </c>
      <c r="B86" s="78" t="s">
        <v>130</v>
      </c>
    </row>
    <row r="87" spans="1:2" x14ac:dyDescent="0.25">
      <c r="A87" s="77">
        <v>3047</v>
      </c>
      <c r="B87" s="78" t="s">
        <v>131</v>
      </c>
    </row>
    <row r="88" spans="1:2" x14ac:dyDescent="0.25">
      <c r="A88" s="77">
        <v>3050</v>
      </c>
      <c r="B88" s="78" t="s">
        <v>132</v>
      </c>
    </row>
    <row r="89" spans="1:2" x14ac:dyDescent="0.25">
      <c r="A89" s="77">
        <v>3051</v>
      </c>
      <c r="B89" s="78" t="s">
        <v>133</v>
      </c>
    </row>
    <row r="90" spans="1:2" x14ac:dyDescent="0.25">
      <c r="A90" s="77">
        <v>3052</v>
      </c>
      <c r="B90" s="78" t="s">
        <v>134</v>
      </c>
    </row>
    <row r="91" spans="1:2" x14ac:dyDescent="0.25">
      <c r="A91" s="77">
        <v>3055</v>
      </c>
      <c r="B91" s="78" t="s">
        <v>135</v>
      </c>
    </row>
    <row r="92" spans="1:2" x14ac:dyDescent="0.25">
      <c r="A92" s="77">
        <v>3057</v>
      </c>
      <c r="B92" s="78" t="s">
        <v>136</v>
      </c>
    </row>
    <row r="93" spans="1:2" x14ac:dyDescent="0.25">
      <c r="A93" s="77">
        <v>3059</v>
      </c>
      <c r="B93" s="78" t="s">
        <v>137</v>
      </c>
    </row>
    <row r="94" spans="1:2" x14ac:dyDescent="0.25">
      <c r="A94" s="84">
        <v>3060</v>
      </c>
      <c r="B94" s="85" t="s">
        <v>138</v>
      </c>
    </row>
    <row r="95" spans="1:2" x14ac:dyDescent="0.25">
      <c r="A95" s="77">
        <v>3061</v>
      </c>
      <c r="B95" s="78" t="s">
        <v>139</v>
      </c>
    </row>
    <row r="96" spans="1:2" x14ac:dyDescent="0.25">
      <c r="A96" s="82">
        <v>3062</v>
      </c>
      <c r="B96" s="83" t="s">
        <v>140</v>
      </c>
    </row>
    <row r="97" spans="1:2" x14ac:dyDescent="0.25">
      <c r="A97" s="77">
        <v>3063</v>
      </c>
      <c r="B97" s="78" t="s">
        <v>141</v>
      </c>
    </row>
    <row r="98" spans="1:2" x14ac:dyDescent="0.25">
      <c r="A98" s="77">
        <v>3064</v>
      </c>
      <c r="B98" s="78" t="s">
        <v>142</v>
      </c>
    </row>
    <row r="99" spans="1:2" x14ac:dyDescent="0.25">
      <c r="A99" s="77">
        <v>3065</v>
      </c>
      <c r="B99" s="78" t="s">
        <v>143</v>
      </c>
    </row>
    <row r="100" spans="1:2" x14ac:dyDescent="0.25">
      <c r="A100" s="77">
        <v>3066</v>
      </c>
      <c r="B100" s="78" t="s">
        <v>144</v>
      </c>
    </row>
    <row r="101" spans="1:2" x14ac:dyDescent="0.25">
      <c r="A101" s="77">
        <v>3068</v>
      </c>
      <c r="B101" s="78" t="s">
        <v>145</v>
      </c>
    </row>
    <row r="102" spans="1:2" x14ac:dyDescent="0.25">
      <c r="A102" s="77">
        <v>3069</v>
      </c>
      <c r="B102" s="78" t="s">
        <v>146</v>
      </c>
    </row>
    <row r="103" spans="1:2" x14ac:dyDescent="0.25">
      <c r="A103" s="77">
        <v>3070</v>
      </c>
      <c r="B103" s="78" t="s">
        <v>147</v>
      </c>
    </row>
    <row r="104" spans="1:2" x14ac:dyDescent="0.25">
      <c r="A104" s="77">
        <v>3072</v>
      </c>
      <c r="B104" s="78" t="s">
        <v>148</v>
      </c>
    </row>
    <row r="105" spans="1:2" x14ac:dyDescent="0.25">
      <c r="A105" s="77">
        <v>3075</v>
      </c>
      <c r="B105" s="78" t="s">
        <v>141</v>
      </c>
    </row>
    <row r="106" spans="1:2" x14ac:dyDescent="0.25">
      <c r="A106" s="77">
        <v>3077</v>
      </c>
      <c r="B106" s="78" t="s">
        <v>149</v>
      </c>
    </row>
    <row r="107" spans="1:2" x14ac:dyDescent="0.25">
      <c r="A107" s="77">
        <v>3083</v>
      </c>
      <c r="B107" s="78" t="s">
        <v>150</v>
      </c>
    </row>
    <row r="108" spans="1:2" x14ac:dyDescent="0.25">
      <c r="A108" s="77">
        <v>3085</v>
      </c>
      <c r="B108" s="78" t="s">
        <v>151</v>
      </c>
    </row>
    <row r="109" spans="1:2" x14ac:dyDescent="0.25">
      <c r="A109" s="77">
        <v>3088</v>
      </c>
      <c r="B109" s="78" t="s">
        <v>152</v>
      </c>
    </row>
    <row r="110" spans="1:2" x14ac:dyDescent="0.25">
      <c r="A110" s="80"/>
      <c r="B110" s="81"/>
    </row>
    <row r="111" spans="1:2" x14ac:dyDescent="0.25">
      <c r="A111" s="75">
        <v>5000</v>
      </c>
      <c r="B111" s="76" t="s">
        <v>153</v>
      </c>
    </row>
    <row r="112" spans="1:2" x14ac:dyDescent="0.25">
      <c r="A112" s="82">
        <v>5002</v>
      </c>
      <c r="B112" s="83" t="s">
        <v>154</v>
      </c>
    </row>
    <row r="113" spans="1:2" x14ac:dyDescent="0.25">
      <c r="A113" s="77">
        <v>5004</v>
      </c>
      <c r="B113" s="78" t="s">
        <v>155</v>
      </c>
    </row>
    <row r="114" spans="1:2" x14ac:dyDescent="0.25">
      <c r="A114" s="77">
        <v>5006</v>
      </c>
      <c r="B114" s="78" t="s">
        <v>156</v>
      </c>
    </row>
    <row r="115" spans="1:2" x14ac:dyDescent="0.25">
      <c r="A115" s="77">
        <v>5007</v>
      </c>
      <c r="B115" s="78" t="s">
        <v>157</v>
      </c>
    </row>
    <row r="116" spans="1:2" x14ac:dyDescent="0.25">
      <c r="A116" s="77">
        <v>5008</v>
      </c>
      <c r="B116" s="78" t="s">
        <v>158</v>
      </c>
    </row>
    <row r="117" spans="1:2" x14ac:dyDescent="0.25">
      <c r="A117" s="77">
        <v>5102</v>
      </c>
      <c r="B117" s="78" t="s">
        <v>159</v>
      </c>
    </row>
    <row r="118" spans="1:2" x14ac:dyDescent="0.25">
      <c r="A118" s="77">
        <v>5104</v>
      </c>
      <c r="B118" s="78" t="s">
        <v>160</v>
      </c>
    </row>
    <row r="119" spans="1:2" x14ac:dyDescent="0.25">
      <c r="A119" s="77">
        <v>5105</v>
      </c>
      <c r="B119" s="78" t="s">
        <v>161</v>
      </c>
    </row>
    <row r="120" spans="1:2" x14ac:dyDescent="0.25">
      <c r="A120" s="77">
        <v>5106</v>
      </c>
      <c r="B120" s="78" t="s">
        <v>162</v>
      </c>
    </row>
    <row r="121" spans="1:2" x14ac:dyDescent="0.25">
      <c r="A121" s="77">
        <v>5107</v>
      </c>
      <c r="B121" s="78" t="s">
        <v>163</v>
      </c>
    </row>
    <row r="122" spans="1:2" x14ac:dyDescent="0.25">
      <c r="A122" s="77">
        <v>5108</v>
      </c>
      <c r="B122" s="78" t="s">
        <v>164</v>
      </c>
    </row>
    <row r="123" spans="1:2" x14ac:dyDescent="0.25">
      <c r="A123" s="77">
        <v>5110</v>
      </c>
      <c r="B123" s="78" t="s">
        <v>165</v>
      </c>
    </row>
    <row r="124" spans="1:2" x14ac:dyDescent="0.25">
      <c r="A124" s="77">
        <v>5204</v>
      </c>
      <c r="B124" s="78" t="s">
        <v>166</v>
      </c>
    </row>
    <row r="125" spans="1:2" x14ac:dyDescent="0.25">
      <c r="A125" s="77">
        <v>5205</v>
      </c>
      <c r="B125" s="78" t="s">
        <v>167</v>
      </c>
    </row>
    <row r="126" spans="1:2" x14ac:dyDescent="0.25">
      <c r="A126" s="77">
        <v>5206</v>
      </c>
      <c r="B126" s="78" t="s">
        <v>168</v>
      </c>
    </row>
    <row r="127" spans="1:2" x14ac:dyDescent="0.25">
      <c r="A127" s="77">
        <v>5207</v>
      </c>
      <c r="B127" s="78" t="s">
        <v>169</v>
      </c>
    </row>
    <row r="128" spans="1:2" x14ac:dyDescent="0.25">
      <c r="A128" s="77">
        <v>5208</v>
      </c>
      <c r="B128" s="78" t="s">
        <v>170</v>
      </c>
    </row>
    <row r="129" spans="1:2" x14ac:dyDescent="0.25">
      <c r="A129" s="77">
        <v>5210</v>
      </c>
      <c r="B129" s="78" t="s">
        <v>171</v>
      </c>
    </row>
    <row r="130" spans="1:2" x14ac:dyDescent="0.25">
      <c r="A130" s="77">
        <v>5214</v>
      </c>
      <c r="B130" s="78" t="s">
        <v>172</v>
      </c>
    </row>
    <row r="131" spans="1:2" x14ac:dyDescent="0.25">
      <c r="A131" s="77">
        <v>5301</v>
      </c>
      <c r="B131" s="78" t="s">
        <v>173</v>
      </c>
    </row>
    <row r="132" spans="1:2" x14ac:dyDescent="0.25">
      <c r="A132" s="77">
        <v>5302</v>
      </c>
      <c r="B132" s="78" t="s">
        <v>174</v>
      </c>
    </row>
    <row r="133" spans="1:2" x14ac:dyDescent="0.25">
      <c r="A133" s="77">
        <v>5307</v>
      </c>
      <c r="B133" s="78" t="s">
        <v>175</v>
      </c>
    </row>
    <row r="134" spans="1:2" x14ac:dyDescent="0.25">
      <c r="A134" s="77">
        <v>5308</v>
      </c>
      <c r="B134" s="78" t="s">
        <v>176</v>
      </c>
    </row>
    <row r="135" spans="1:2" x14ac:dyDescent="0.25">
      <c r="A135" s="77">
        <v>5309</v>
      </c>
      <c r="B135" s="78" t="s">
        <v>177</v>
      </c>
    </row>
    <row r="136" spans="1:2" x14ac:dyDescent="0.25">
      <c r="A136" s="77">
        <v>5310</v>
      </c>
      <c r="B136" s="78" t="s">
        <v>178</v>
      </c>
    </row>
    <row r="137" spans="1:2" x14ac:dyDescent="0.25">
      <c r="A137" s="77">
        <v>5311</v>
      </c>
      <c r="B137" s="78" t="s">
        <v>179</v>
      </c>
    </row>
    <row r="138" spans="1:2" x14ac:dyDescent="0.25">
      <c r="A138" s="77">
        <v>5312</v>
      </c>
      <c r="B138" s="78" t="s">
        <v>180</v>
      </c>
    </row>
    <row r="139" spans="1:2" x14ac:dyDescent="0.25">
      <c r="A139" s="77">
        <v>5313</v>
      </c>
      <c r="B139" s="78" t="s">
        <v>181</v>
      </c>
    </row>
    <row r="140" spans="1:2" x14ac:dyDescent="0.25">
      <c r="A140" s="77">
        <v>5315</v>
      </c>
      <c r="B140" s="78" t="s">
        <v>182</v>
      </c>
    </row>
    <row r="141" spans="1:2" x14ac:dyDescent="0.25">
      <c r="A141" s="77">
        <v>5401</v>
      </c>
      <c r="B141" s="78" t="s">
        <v>183</v>
      </c>
    </row>
    <row r="142" spans="1:2" x14ac:dyDescent="0.25">
      <c r="A142" s="77">
        <v>5402</v>
      </c>
      <c r="B142" s="78" t="s">
        <v>184</v>
      </c>
    </row>
    <row r="143" spans="1:2" x14ac:dyDescent="0.25">
      <c r="A143" s="77">
        <v>5403</v>
      </c>
      <c r="B143" s="78" t="s">
        <v>185</v>
      </c>
    </row>
    <row r="144" spans="1:2" x14ac:dyDescent="0.25">
      <c r="A144" s="77">
        <v>5404</v>
      </c>
      <c r="B144" s="78" t="s">
        <v>186</v>
      </c>
    </row>
    <row r="145" spans="1:2" x14ac:dyDescent="0.25">
      <c r="A145" s="77">
        <v>5405</v>
      </c>
      <c r="B145" s="78" t="s">
        <v>187</v>
      </c>
    </row>
    <row r="146" spans="1:2" x14ac:dyDescent="0.25">
      <c r="A146" s="77">
        <v>5406</v>
      </c>
      <c r="B146" s="78" t="s">
        <v>188</v>
      </c>
    </row>
    <row r="147" spans="1:2" x14ac:dyDescent="0.25">
      <c r="A147" s="77">
        <v>5407</v>
      </c>
      <c r="B147" s="78" t="s">
        <v>189</v>
      </c>
    </row>
    <row r="148" spans="1:2" x14ac:dyDescent="0.25">
      <c r="A148" s="77">
        <v>5408</v>
      </c>
      <c r="B148" s="78" t="s">
        <v>190</v>
      </c>
    </row>
    <row r="149" spans="1:2" x14ac:dyDescent="0.25">
      <c r="A149" s="77">
        <v>5409</v>
      </c>
      <c r="B149" s="78" t="s">
        <v>191</v>
      </c>
    </row>
    <row r="150" spans="1:2" x14ac:dyDescent="0.25">
      <c r="A150" s="77">
        <v>5410</v>
      </c>
      <c r="B150" s="78" t="s">
        <v>192</v>
      </c>
    </row>
    <row r="151" spans="1:2" x14ac:dyDescent="0.25">
      <c r="A151" s="77">
        <v>5411</v>
      </c>
      <c r="B151" s="78" t="s">
        <v>193</v>
      </c>
    </row>
    <row r="152" spans="1:2" x14ac:dyDescent="0.25">
      <c r="A152" s="84">
        <v>5501</v>
      </c>
      <c r="B152" s="85" t="s">
        <v>194</v>
      </c>
    </row>
    <row r="153" spans="1:2" x14ac:dyDescent="0.25">
      <c r="A153" s="77">
        <v>5503</v>
      </c>
      <c r="B153" s="78" t="s">
        <v>195</v>
      </c>
    </row>
    <row r="154" spans="1:2" x14ac:dyDescent="0.25">
      <c r="A154" s="82">
        <v>5505</v>
      </c>
      <c r="B154" s="83" t="s">
        <v>196</v>
      </c>
    </row>
    <row r="155" spans="1:2" x14ac:dyDescent="0.25">
      <c r="A155" s="77">
        <v>5506</v>
      </c>
      <c r="B155" s="78" t="s">
        <v>197</v>
      </c>
    </row>
    <row r="156" spans="1:2" x14ac:dyDescent="0.25">
      <c r="A156" s="77">
        <v>5507</v>
      </c>
      <c r="B156" s="78" t="s">
        <v>198</v>
      </c>
    </row>
    <row r="157" spans="1:2" x14ac:dyDescent="0.25">
      <c r="A157" s="77">
        <v>5508</v>
      </c>
      <c r="B157" s="78" t="s">
        <v>199</v>
      </c>
    </row>
    <row r="158" spans="1:2" x14ac:dyDescent="0.25">
      <c r="A158" s="77">
        <v>5510</v>
      </c>
      <c r="B158" s="78" t="s">
        <v>200</v>
      </c>
    </row>
    <row r="159" spans="1:2" x14ac:dyDescent="0.25">
      <c r="A159" s="77">
        <v>5511</v>
      </c>
      <c r="B159" s="78" t="s">
        <v>201</v>
      </c>
    </row>
    <row r="160" spans="1:2" x14ac:dyDescent="0.25">
      <c r="A160" s="77">
        <v>5513</v>
      </c>
      <c r="B160" s="78" t="s">
        <v>202</v>
      </c>
    </row>
    <row r="161" spans="1:2" x14ac:dyDescent="0.25">
      <c r="A161" s="77">
        <v>5515</v>
      </c>
      <c r="B161" s="78" t="s">
        <v>203</v>
      </c>
    </row>
    <row r="162" spans="1:2" x14ac:dyDescent="0.25">
      <c r="A162" s="77">
        <v>5516</v>
      </c>
      <c r="B162" s="78" t="s">
        <v>204</v>
      </c>
    </row>
    <row r="163" spans="1:2" x14ac:dyDescent="0.25">
      <c r="A163" s="77">
        <v>5603</v>
      </c>
      <c r="B163" s="78" t="s">
        <v>205</v>
      </c>
    </row>
    <row r="164" spans="1:2" x14ac:dyDescent="0.25">
      <c r="A164" s="77">
        <v>5607</v>
      </c>
      <c r="B164" s="78" t="s">
        <v>206</v>
      </c>
    </row>
    <row r="165" spans="1:2" x14ac:dyDescent="0.25">
      <c r="A165" s="77">
        <v>5612</v>
      </c>
      <c r="B165" s="78" t="s">
        <v>207</v>
      </c>
    </row>
    <row r="166" spans="1:2" x14ac:dyDescent="0.25">
      <c r="A166" s="77">
        <v>5701</v>
      </c>
      <c r="B166" s="78" t="s">
        <v>208</v>
      </c>
    </row>
    <row r="167" spans="1:2" x14ac:dyDescent="0.25">
      <c r="A167" s="77">
        <v>5704</v>
      </c>
      <c r="B167" s="78" t="s">
        <v>209</v>
      </c>
    </row>
    <row r="168" spans="1:2" x14ac:dyDescent="0.25">
      <c r="A168" s="77">
        <v>5709</v>
      </c>
      <c r="B168" s="78" t="s">
        <v>210</v>
      </c>
    </row>
    <row r="169" spans="1:2" x14ac:dyDescent="0.25">
      <c r="A169" s="77">
        <v>5802</v>
      </c>
      <c r="B169" s="78" t="s">
        <v>211</v>
      </c>
    </row>
    <row r="170" spans="1:2" x14ac:dyDescent="0.25">
      <c r="A170" s="77">
        <v>5804</v>
      </c>
      <c r="B170" s="78" t="s">
        <v>212</v>
      </c>
    </row>
    <row r="171" spans="1:2" x14ac:dyDescent="0.25">
      <c r="A171" s="77">
        <v>5805</v>
      </c>
      <c r="B171" s="78" t="s">
        <v>213</v>
      </c>
    </row>
    <row r="172" spans="1:2" x14ac:dyDescent="0.25">
      <c r="A172" s="77">
        <v>5807</v>
      </c>
      <c r="B172" s="78" t="s">
        <v>214</v>
      </c>
    </row>
    <row r="173" spans="1:2" x14ac:dyDescent="0.25">
      <c r="A173" s="77">
        <v>5810</v>
      </c>
      <c r="B173" s="78" t="s">
        <v>215</v>
      </c>
    </row>
    <row r="174" spans="1:2" x14ac:dyDescent="0.25">
      <c r="A174" s="77">
        <v>5811</v>
      </c>
      <c r="B174" s="78" t="s">
        <v>216</v>
      </c>
    </row>
    <row r="175" spans="1:2" x14ac:dyDescent="0.25">
      <c r="A175" s="77">
        <v>5815</v>
      </c>
      <c r="B175" s="78" t="s">
        <v>217</v>
      </c>
    </row>
    <row r="176" spans="1:2" x14ac:dyDescent="0.25">
      <c r="A176" s="77">
        <v>5902</v>
      </c>
      <c r="B176" s="78" t="s">
        <v>218</v>
      </c>
    </row>
    <row r="177" spans="1:2" x14ac:dyDescent="0.25">
      <c r="A177" s="77">
        <v>5908</v>
      </c>
      <c r="B177" s="78" t="s">
        <v>219</v>
      </c>
    </row>
    <row r="178" spans="1:2" x14ac:dyDescent="0.25">
      <c r="A178" s="77">
        <v>5909</v>
      </c>
      <c r="B178" s="78" t="s">
        <v>220</v>
      </c>
    </row>
    <row r="179" spans="1:2" x14ac:dyDescent="0.25">
      <c r="A179" s="77">
        <v>5912</v>
      </c>
      <c r="B179" s="78" t="s">
        <v>221</v>
      </c>
    </row>
    <row r="180" spans="1:2" x14ac:dyDescent="0.25">
      <c r="A180" s="77">
        <v>5913</v>
      </c>
      <c r="B180" s="78" t="s">
        <v>222</v>
      </c>
    </row>
    <row r="181" spans="1:2" x14ac:dyDescent="0.25">
      <c r="A181" s="80"/>
      <c r="B181" s="81"/>
    </row>
    <row r="182" spans="1:2" x14ac:dyDescent="0.25">
      <c r="A182" s="75">
        <v>6000</v>
      </c>
      <c r="B182" s="76" t="s">
        <v>223</v>
      </c>
    </row>
    <row r="183" spans="1:2" x14ac:dyDescent="0.25">
      <c r="A183" s="82">
        <v>6002</v>
      </c>
      <c r="B183" s="83" t="s">
        <v>224</v>
      </c>
    </row>
    <row r="184" spans="1:2" x14ac:dyDescent="0.25">
      <c r="A184" s="77">
        <v>6003</v>
      </c>
      <c r="B184" s="78" t="s">
        <v>225</v>
      </c>
    </row>
    <row r="185" spans="1:2" x14ac:dyDescent="0.25">
      <c r="A185" s="77">
        <v>6006</v>
      </c>
      <c r="B185" s="78" t="s">
        <v>226</v>
      </c>
    </row>
    <row r="186" spans="1:2" x14ac:dyDescent="0.25">
      <c r="A186" s="77">
        <v>6007</v>
      </c>
      <c r="B186" s="78" t="s">
        <v>227</v>
      </c>
    </row>
    <row r="187" spans="1:2" x14ac:dyDescent="0.25">
      <c r="A187" s="77">
        <v>6008</v>
      </c>
      <c r="B187" s="78" t="s">
        <v>228</v>
      </c>
    </row>
    <row r="188" spans="1:2" x14ac:dyDescent="0.25">
      <c r="A188" s="77">
        <v>6009</v>
      </c>
      <c r="B188" s="78" t="s">
        <v>229</v>
      </c>
    </row>
    <row r="189" spans="1:2" x14ac:dyDescent="0.25">
      <c r="A189" s="77">
        <v>6011</v>
      </c>
      <c r="B189" s="78" t="s">
        <v>230</v>
      </c>
    </row>
    <row r="190" spans="1:2" x14ac:dyDescent="0.25">
      <c r="A190" s="77">
        <v>6012</v>
      </c>
      <c r="B190" s="78" t="s">
        <v>231</v>
      </c>
    </row>
    <row r="191" spans="1:2" x14ac:dyDescent="0.25">
      <c r="A191" s="77">
        <v>6013</v>
      </c>
      <c r="B191" s="78" t="s">
        <v>232</v>
      </c>
    </row>
    <row r="192" spans="1:2" x14ac:dyDescent="0.25">
      <c r="A192" s="77">
        <v>6015</v>
      </c>
      <c r="B192" s="78" t="s">
        <v>233</v>
      </c>
    </row>
    <row r="193" spans="1:2" x14ac:dyDescent="0.25">
      <c r="A193" s="77">
        <v>6016</v>
      </c>
      <c r="B193" s="78" t="s">
        <v>234</v>
      </c>
    </row>
    <row r="194" spans="1:2" x14ac:dyDescent="0.25">
      <c r="A194" s="77">
        <v>6019</v>
      </c>
      <c r="B194" s="78" t="s">
        <v>235</v>
      </c>
    </row>
    <row r="195" spans="1:2" x14ac:dyDescent="0.25">
      <c r="A195" s="77">
        <v>6020</v>
      </c>
      <c r="B195" s="78" t="s">
        <v>236</v>
      </c>
    </row>
    <row r="196" spans="1:2" x14ac:dyDescent="0.25">
      <c r="A196" s="77">
        <v>6021</v>
      </c>
      <c r="B196" s="78" t="s">
        <v>237</v>
      </c>
    </row>
    <row r="197" spans="1:2" x14ac:dyDescent="0.25">
      <c r="A197" s="77">
        <v>6022</v>
      </c>
      <c r="B197" s="78" t="s">
        <v>238</v>
      </c>
    </row>
    <row r="198" spans="1:2" x14ac:dyDescent="0.25">
      <c r="A198" s="77">
        <v>6023</v>
      </c>
      <c r="B198" s="78" t="s">
        <v>239</v>
      </c>
    </row>
    <row r="199" spans="1:2" x14ac:dyDescent="0.25">
      <c r="A199" s="77">
        <v>6024</v>
      </c>
      <c r="B199" s="78" t="s">
        <v>240</v>
      </c>
    </row>
    <row r="200" spans="1:2" x14ac:dyDescent="0.25">
      <c r="A200" s="77">
        <v>6025</v>
      </c>
      <c r="B200" s="78" t="s">
        <v>241</v>
      </c>
    </row>
    <row r="201" spans="1:2" x14ac:dyDescent="0.25">
      <c r="A201" s="77">
        <v>6029</v>
      </c>
      <c r="B201" s="78" t="s">
        <v>242</v>
      </c>
    </row>
    <row r="202" spans="1:2" x14ac:dyDescent="0.25">
      <c r="A202" s="77">
        <v>6032</v>
      </c>
      <c r="B202" s="78" t="s">
        <v>243</v>
      </c>
    </row>
    <row r="203" spans="1:2" x14ac:dyDescent="0.25">
      <c r="A203" s="77">
        <v>6033</v>
      </c>
      <c r="B203" s="78" t="s">
        <v>244</v>
      </c>
    </row>
    <row r="204" spans="1:2" x14ac:dyDescent="0.25">
      <c r="A204" s="77">
        <v>6036</v>
      </c>
      <c r="B204" s="78" t="s">
        <v>245</v>
      </c>
    </row>
    <row r="205" spans="1:2" x14ac:dyDescent="0.25">
      <c r="A205" s="77">
        <v>6037</v>
      </c>
      <c r="B205" s="78" t="s">
        <v>246</v>
      </c>
    </row>
    <row r="206" spans="1:2" x14ac:dyDescent="0.25">
      <c r="A206" s="77">
        <v>6038</v>
      </c>
      <c r="B206" s="78" t="s">
        <v>247</v>
      </c>
    </row>
    <row r="207" spans="1:2" x14ac:dyDescent="0.25">
      <c r="A207" s="77">
        <v>6039</v>
      </c>
      <c r="B207" s="78" t="s">
        <v>248</v>
      </c>
    </row>
    <row r="208" spans="1:2" x14ac:dyDescent="0.25">
      <c r="A208" s="77">
        <v>6040</v>
      </c>
      <c r="B208" s="78" t="s">
        <v>249</v>
      </c>
    </row>
    <row r="209" spans="1:2" x14ac:dyDescent="0.25">
      <c r="A209" s="77">
        <v>6041</v>
      </c>
      <c r="B209" s="78" t="s">
        <v>250</v>
      </c>
    </row>
    <row r="210" spans="1:2" x14ac:dyDescent="0.25">
      <c r="A210" s="77">
        <v>6042</v>
      </c>
      <c r="B210" s="78" t="s">
        <v>251</v>
      </c>
    </row>
    <row r="211" spans="1:2" x14ac:dyDescent="0.25">
      <c r="A211" s="77">
        <v>6043</v>
      </c>
      <c r="B211" s="78" t="s">
        <v>252</v>
      </c>
    </row>
    <row r="212" spans="1:2" x14ac:dyDescent="0.25">
      <c r="A212" s="77">
        <v>6044</v>
      </c>
      <c r="B212" s="78" t="s">
        <v>253</v>
      </c>
    </row>
    <row r="213" spans="1:2" x14ac:dyDescent="0.25">
      <c r="A213" s="77">
        <v>6045</v>
      </c>
      <c r="B213" s="78" t="s">
        <v>254</v>
      </c>
    </row>
    <row r="214" spans="1:2" x14ac:dyDescent="0.25">
      <c r="A214" s="77">
        <v>6046</v>
      </c>
      <c r="B214" s="78" t="s">
        <v>255</v>
      </c>
    </row>
    <row r="215" spans="1:2" x14ac:dyDescent="0.25">
      <c r="A215" s="77">
        <v>6049</v>
      </c>
      <c r="B215" s="78" t="s">
        <v>256</v>
      </c>
    </row>
    <row r="216" spans="1:2" x14ac:dyDescent="0.25">
      <c r="A216" s="77">
        <v>6050</v>
      </c>
      <c r="B216" s="78" t="s">
        <v>257</v>
      </c>
    </row>
    <row r="217" spans="1:2" x14ac:dyDescent="0.25">
      <c r="A217" s="77">
        <v>6051</v>
      </c>
      <c r="B217" s="78" t="s">
        <v>258</v>
      </c>
    </row>
    <row r="218" spans="1:2" x14ac:dyDescent="0.25">
      <c r="A218" s="77">
        <v>6052</v>
      </c>
      <c r="B218" s="78" t="s">
        <v>259</v>
      </c>
    </row>
    <row r="219" spans="1:2" x14ac:dyDescent="0.25">
      <c r="A219" s="77">
        <v>6053</v>
      </c>
      <c r="B219" s="78" t="s">
        <v>260</v>
      </c>
    </row>
    <row r="220" spans="1:2" x14ac:dyDescent="0.25">
      <c r="A220" s="77">
        <v>6054</v>
      </c>
      <c r="B220" s="78" t="s">
        <v>261</v>
      </c>
    </row>
    <row r="221" spans="1:2" x14ac:dyDescent="0.25">
      <c r="A221" s="77">
        <v>6055</v>
      </c>
      <c r="B221" s="78" t="s">
        <v>262</v>
      </c>
    </row>
    <row r="222" spans="1:2" x14ac:dyDescent="0.25">
      <c r="A222" s="84">
        <v>6056</v>
      </c>
      <c r="B222" s="85" t="s">
        <v>263</v>
      </c>
    </row>
    <row r="223" spans="1:2" x14ac:dyDescent="0.25">
      <c r="A223" s="77">
        <v>6057</v>
      </c>
      <c r="B223" s="78" t="s">
        <v>264</v>
      </c>
    </row>
    <row r="224" spans="1:2" x14ac:dyDescent="0.25">
      <c r="A224" s="82">
        <v>6058</v>
      </c>
      <c r="B224" s="83" t="s">
        <v>265</v>
      </c>
    </row>
    <row r="225" spans="1:2" x14ac:dyDescent="0.25">
      <c r="A225" s="77">
        <v>6059</v>
      </c>
      <c r="B225" s="78" t="s">
        <v>266</v>
      </c>
    </row>
    <row r="226" spans="1:2" x14ac:dyDescent="0.25">
      <c r="A226" s="77">
        <v>6060</v>
      </c>
      <c r="B226" s="78" t="s">
        <v>267</v>
      </c>
    </row>
    <row r="227" spans="1:2" x14ac:dyDescent="0.25">
      <c r="A227" s="77">
        <v>6061</v>
      </c>
      <c r="B227" s="78" t="s">
        <v>268</v>
      </c>
    </row>
    <row r="228" spans="1:2" x14ac:dyDescent="0.25">
      <c r="A228" s="77">
        <v>6062</v>
      </c>
      <c r="B228" s="78" t="s">
        <v>269</v>
      </c>
    </row>
    <row r="229" spans="1:2" x14ac:dyDescent="0.25">
      <c r="A229" s="77">
        <v>6063</v>
      </c>
      <c r="B229" s="78" t="s">
        <v>270</v>
      </c>
    </row>
    <row r="230" spans="1:2" x14ac:dyDescent="0.25">
      <c r="A230" s="77">
        <v>6064</v>
      </c>
      <c r="B230" s="78" t="s">
        <v>271</v>
      </c>
    </row>
    <row r="231" spans="1:2" x14ac:dyDescent="0.25">
      <c r="A231" s="77">
        <v>6066</v>
      </c>
      <c r="B231" s="78" t="s">
        <v>272</v>
      </c>
    </row>
    <row r="232" spans="1:2" x14ac:dyDescent="0.25">
      <c r="A232" s="77">
        <v>6067</v>
      </c>
      <c r="B232" s="78" t="s">
        <v>273</v>
      </c>
    </row>
    <row r="233" spans="1:2" x14ac:dyDescent="0.25">
      <c r="A233" s="77">
        <v>6068</v>
      </c>
      <c r="B233" s="78" t="s">
        <v>274</v>
      </c>
    </row>
    <row r="234" spans="1:2" x14ac:dyDescent="0.25">
      <c r="A234" s="77">
        <v>6069</v>
      </c>
      <c r="B234" s="78" t="s">
        <v>275</v>
      </c>
    </row>
    <row r="235" spans="1:2" x14ac:dyDescent="0.25">
      <c r="A235" s="77">
        <v>6070</v>
      </c>
      <c r="B235" s="78" t="s">
        <v>276</v>
      </c>
    </row>
    <row r="236" spans="1:2" x14ac:dyDescent="0.25">
      <c r="A236" s="77">
        <v>6071</v>
      </c>
      <c r="B236" s="78" t="s">
        <v>277</v>
      </c>
    </row>
    <row r="237" spans="1:2" x14ac:dyDescent="0.25">
      <c r="A237" s="77">
        <v>6072</v>
      </c>
      <c r="B237" s="78" t="s">
        <v>278</v>
      </c>
    </row>
    <row r="238" spans="1:2" x14ac:dyDescent="0.25">
      <c r="A238" s="77">
        <v>6073</v>
      </c>
      <c r="B238" s="78" t="s">
        <v>279</v>
      </c>
    </row>
    <row r="239" spans="1:2" x14ac:dyDescent="0.25">
      <c r="A239" s="77">
        <v>6074</v>
      </c>
      <c r="B239" s="78" t="s">
        <v>280</v>
      </c>
    </row>
    <row r="240" spans="1:2" x14ac:dyDescent="0.25">
      <c r="A240" s="77">
        <v>6075</v>
      </c>
      <c r="B240" s="78" t="s">
        <v>281</v>
      </c>
    </row>
    <row r="241" spans="1:2" x14ac:dyDescent="0.25">
      <c r="A241" s="77">
        <v>6077</v>
      </c>
      <c r="B241" s="78" t="s">
        <v>282</v>
      </c>
    </row>
    <row r="242" spans="1:2" x14ac:dyDescent="0.25">
      <c r="A242" s="77">
        <v>6078</v>
      </c>
      <c r="B242" s="78" t="s">
        <v>283</v>
      </c>
    </row>
    <row r="243" spans="1:2" x14ac:dyDescent="0.25">
      <c r="A243" s="77">
        <v>6080</v>
      </c>
      <c r="B243" s="78" t="s">
        <v>284</v>
      </c>
    </row>
    <row r="244" spans="1:2" x14ac:dyDescent="0.25">
      <c r="A244" s="77">
        <v>6081</v>
      </c>
      <c r="B244" s="78" t="s">
        <v>285</v>
      </c>
    </row>
    <row r="245" spans="1:2" x14ac:dyDescent="0.25">
      <c r="A245" s="77">
        <v>6083</v>
      </c>
      <c r="B245" s="78" t="s">
        <v>286</v>
      </c>
    </row>
    <row r="246" spans="1:2" x14ac:dyDescent="0.25">
      <c r="A246" s="77">
        <v>6085</v>
      </c>
      <c r="B246" s="78" t="s">
        <v>287</v>
      </c>
    </row>
    <row r="247" spans="1:2" x14ac:dyDescent="0.25">
      <c r="A247" s="77">
        <v>6200</v>
      </c>
      <c r="B247" s="78" t="s">
        <v>288</v>
      </c>
    </row>
    <row r="248" spans="1:2" x14ac:dyDescent="0.25">
      <c r="A248" s="80"/>
      <c r="B248" s="81"/>
    </row>
    <row r="249" spans="1:2" x14ac:dyDescent="0.25">
      <c r="A249" s="75">
        <v>7000</v>
      </c>
      <c r="B249" s="76" t="s">
        <v>289</v>
      </c>
    </row>
    <row r="250" spans="1:2" x14ac:dyDescent="0.25">
      <c r="A250" s="82">
        <v>7001</v>
      </c>
      <c r="B250" s="83" t="s">
        <v>290</v>
      </c>
    </row>
    <row r="251" spans="1:2" x14ac:dyDescent="0.25">
      <c r="A251" s="77">
        <v>7004</v>
      </c>
      <c r="B251" s="78" t="s">
        <v>291</v>
      </c>
    </row>
    <row r="252" spans="1:2" x14ac:dyDescent="0.25">
      <c r="A252" s="77">
        <v>7012</v>
      </c>
      <c r="B252" s="78" t="s">
        <v>292</v>
      </c>
    </row>
    <row r="253" spans="1:2" x14ac:dyDescent="0.25">
      <c r="A253" s="77">
        <v>7015</v>
      </c>
      <c r="B253" s="78" t="s">
        <v>293</v>
      </c>
    </row>
    <row r="254" spans="1:2" x14ac:dyDescent="0.25">
      <c r="A254" s="77">
        <v>7017</v>
      </c>
      <c r="B254" s="78" t="s">
        <v>294</v>
      </c>
    </row>
    <row r="255" spans="1:2" x14ac:dyDescent="0.25">
      <c r="A255" s="77">
        <v>7025</v>
      </c>
      <c r="B255" s="78" t="s">
        <v>295</v>
      </c>
    </row>
    <row r="256" spans="1:2" x14ac:dyDescent="0.25">
      <c r="A256" s="77">
        <v>7027</v>
      </c>
      <c r="B256" s="78" t="s">
        <v>296</v>
      </c>
    </row>
    <row r="257" spans="1:2" x14ac:dyDescent="0.25">
      <c r="A257" s="77">
        <v>7028</v>
      </c>
      <c r="B257" s="78" t="s">
        <v>297</v>
      </c>
    </row>
    <row r="258" spans="1:2" x14ac:dyDescent="0.25">
      <c r="A258" s="77">
        <v>7030</v>
      </c>
      <c r="B258" s="78" t="s">
        <v>298</v>
      </c>
    </row>
    <row r="259" spans="1:2" x14ac:dyDescent="0.25">
      <c r="A259" s="77">
        <v>7031</v>
      </c>
      <c r="B259" s="78" t="s">
        <v>299</v>
      </c>
    </row>
    <row r="260" spans="1:2" x14ac:dyDescent="0.25">
      <c r="A260" s="77">
        <v>7035</v>
      </c>
      <c r="B260" s="78" t="s">
        <v>300</v>
      </c>
    </row>
    <row r="261" spans="1:2" x14ac:dyDescent="0.25">
      <c r="A261" s="77">
        <v>7038</v>
      </c>
      <c r="B261" s="78" t="s">
        <v>301</v>
      </c>
    </row>
    <row r="262" spans="1:2" x14ac:dyDescent="0.25">
      <c r="A262" s="77">
        <v>7039</v>
      </c>
      <c r="B262" s="78" t="s">
        <v>302</v>
      </c>
    </row>
    <row r="263" spans="1:2" x14ac:dyDescent="0.25">
      <c r="A263" s="77">
        <v>7041</v>
      </c>
      <c r="B263" s="78" t="s">
        <v>303</v>
      </c>
    </row>
    <row r="264" spans="1:2" x14ac:dyDescent="0.25">
      <c r="A264" s="77">
        <v>7045</v>
      </c>
      <c r="B264" s="78" t="s">
        <v>304</v>
      </c>
    </row>
    <row r="265" spans="1:2" x14ac:dyDescent="0.25">
      <c r="A265" s="77">
        <v>7047</v>
      </c>
      <c r="B265" s="78" t="s">
        <v>305</v>
      </c>
    </row>
    <row r="266" spans="1:2" x14ac:dyDescent="0.25">
      <c r="A266" s="77">
        <v>7052</v>
      </c>
      <c r="B266" s="78" t="s">
        <v>306</v>
      </c>
    </row>
    <row r="267" spans="1:2" x14ac:dyDescent="0.25">
      <c r="A267" s="77">
        <v>7053</v>
      </c>
      <c r="B267" s="78" t="s">
        <v>307</v>
      </c>
    </row>
    <row r="268" spans="1:2" x14ac:dyDescent="0.25">
      <c r="A268" s="77">
        <v>7054</v>
      </c>
      <c r="B268" s="78" t="s">
        <v>308</v>
      </c>
    </row>
    <row r="269" spans="1:2" x14ac:dyDescent="0.25">
      <c r="A269" s="77">
        <v>7055</v>
      </c>
      <c r="B269" s="78" t="s">
        <v>309</v>
      </c>
    </row>
    <row r="270" spans="1:2" x14ac:dyDescent="0.25">
      <c r="A270" s="77">
        <v>7056</v>
      </c>
      <c r="B270" s="78" t="s">
        <v>310</v>
      </c>
    </row>
    <row r="271" spans="1:2" x14ac:dyDescent="0.25">
      <c r="A271" s="77">
        <v>7058</v>
      </c>
      <c r="B271" s="78" t="s">
        <v>311</v>
      </c>
    </row>
    <row r="272" spans="1:2" x14ac:dyDescent="0.25">
      <c r="A272" s="77">
        <v>7059</v>
      </c>
      <c r="B272" s="78" t="s">
        <v>312</v>
      </c>
    </row>
    <row r="273" spans="1:2" x14ac:dyDescent="0.25">
      <c r="A273" s="77">
        <v>7062</v>
      </c>
      <c r="B273" s="78" t="s">
        <v>313</v>
      </c>
    </row>
    <row r="274" spans="1:2" x14ac:dyDescent="0.25">
      <c r="A274" s="77">
        <v>7067</v>
      </c>
      <c r="B274" s="78" t="s">
        <v>314</v>
      </c>
    </row>
    <row r="275" spans="1:2" x14ac:dyDescent="0.25">
      <c r="A275" s="80"/>
      <c r="B275" s="79"/>
    </row>
    <row r="276" spans="1:2" x14ac:dyDescent="0.25">
      <c r="A276" s="75">
        <v>9000</v>
      </c>
      <c r="B276" s="76" t="s">
        <v>315</v>
      </c>
    </row>
    <row r="277" spans="1:2" x14ac:dyDescent="0.25">
      <c r="A277" s="82">
        <v>9901</v>
      </c>
      <c r="B277" s="83" t="s">
        <v>316</v>
      </c>
    </row>
    <row r="278" spans="1:2" x14ac:dyDescent="0.25">
      <c r="A278" s="2"/>
      <c r="B278" s="5"/>
    </row>
    <row r="279" spans="1:2" x14ac:dyDescent="0.25">
      <c r="A279" s="2"/>
      <c r="B279" s="5"/>
    </row>
    <row r="280" spans="1:2" x14ac:dyDescent="0.25">
      <c r="A280" s="2"/>
      <c r="B280" s="5"/>
    </row>
    <row r="281" spans="1:2" x14ac:dyDescent="0.25">
      <c r="A281" s="2"/>
      <c r="B281" s="5"/>
    </row>
    <row r="282" spans="1:2" x14ac:dyDescent="0.25">
      <c r="A282" s="2"/>
      <c r="B282" s="5"/>
    </row>
    <row r="283" spans="1:2" x14ac:dyDescent="0.25">
      <c r="A283" s="2"/>
      <c r="B283" s="5"/>
    </row>
    <row r="284" spans="1:2" x14ac:dyDescent="0.25">
      <c r="A284" s="2"/>
      <c r="B284" s="5"/>
    </row>
    <row r="285" spans="1:2" x14ac:dyDescent="0.25">
      <c r="A285" s="2"/>
      <c r="B285" s="3"/>
    </row>
    <row r="286" spans="1:2" x14ac:dyDescent="0.25">
      <c r="A286" s="2"/>
      <c r="B286" s="3"/>
    </row>
    <row r="287" spans="1:2" x14ac:dyDescent="0.25">
      <c r="A287" s="2"/>
      <c r="B287" s="5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F33"/>
  <sheetViews>
    <sheetView workbookViewId="0">
      <selection activeCell="Z4" sqref="Z4"/>
    </sheetView>
  </sheetViews>
  <sheetFormatPr defaultRowHeight="12.75" x14ac:dyDescent="0.2"/>
  <cols>
    <col min="1" max="1" width="5.5703125" style="1" bestFit="1" customWidth="1"/>
    <col min="2" max="2" width="12.28515625" style="1" bestFit="1" customWidth="1"/>
    <col min="3" max="3" width="15.5703125" style="1" bestFit="1" customWidth="1"/>
    <col min="4" max="4" width="26" style="1" bestFit="1" customWidth="1"/>
    <col min="5" max="5" width="13.42578125" style="1" bestFit="1" customWidth="1"/>
    <col min="6" max="6" width="4.5703125" style="1" bestFit="1" customWidth="1"/>
    <col min="7" max="7" width="6.5703125" style="1" bestFit="1" customWidth="1"/>
    <col min="8" max="12" width="4.5703125" style="1" bestFit="1" customWidth="1"/>
    <col min="13" max="13" width="4.5703125" style="1" customWidth="1"/>
    <col min="14" max="14" width="9.28515625" style="11" bestFit="1" customWidth="1"/>
    <col min="15" max="15" width="4.5703125" style="1" bestFit="1" customWidth="1"/>
    <col min="16" max="16" width="6.5703125" style="1" bestFit="1" customWidth="1"/>
    <col min="17" max="17" width="4.5703125" style="1" bestFit="1" customWidth="1"/>
    <col min="18" max="18" width="6.5703125" style="1" bestFit="1" customWidth="1"/>
    <col min="19" max="23" width="4.5703125" style="1" bestFit="1" customWidth="1"/>
    <col min="24" max="24" width="4.5703125" style="1" customWidth="1"/>
    <col min="25" max="25" width="9.28515625" style="11" customWidth="1"/>
    <col min="26" max="26" width="18.7109375" style="62" bestFit="1" customWidth="1"/>
    <col min="27" max="27" width="11.85546875" style="1" bestFit="1" customWidth="1"/>
    <col min="28" max="28" width="7.28515625" style="1" bestFit="1" customWidth="1"/>
    <col min="29" max="29" width="8.42578125" style="1" bestFit="1" customWidth="1"/>
    <col min="30" max="30" width="17.7109375" style="1" bestFit="1" customWidth="1"/>
    <col min="31" max="31" width="16.85546875" style="1" bestFit="1" customWidth="1"/>
    <col min="32" max="32" width="16.5703125" style="1" bestFit="1" customWidth="1"/>
    <col min="33" max="16384" width="9.140625" style="1"/>
  </cols>
  <sheetData>
    <row r="1" spans="1:32" x14ac:dyDescent="0.2">
      <c r="A1" s="117" t="s">
        <v>317</v>
      </c>
      <c r="B1" s="118"/>
      <c r="C1" s="118" t="s">
        <v>318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 t="s">
        <v>319</v>
      </c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 t="s">
        <v>16</v>
      </c>
      <c r="AA1" s="118"/>
      <c r="AB1" s="118" t="s">
        <v>320</v>
      </c>
      <c r="AC1" s="118"/>
      <c r="AD1" s="118"/>
      <c r="AE1" s="118"/>
      <c r="AF1" s="119"/>
    </row>
    <row r="2" spans="1:32" x14ac:dyDescent="0.2">
      <c r="A2" s="6" t="s">
        <v>321</v>
      </c>
      <c r="B2" s="7" t="s">
        <v>322</v>
      </c>
      <c r="C2" s="7" t="s">
        <v>323</v>
      </c>
      <c r="D2" s="7" t="s">
        <v>324</v>
      </c>
      <c r="E2" s="7" t="s">
        <v>325</v>
      </c>
      <c r="F2" s="7" t="s">
        <v>326</v>
      </c>
      <c r="G2" s="7" t="s">
        <v>327</v>
      </c>
      <c r="H2" s="7" t="s">
        <v>328</v>
      </c>
      <c r="I2" s="7" t="s">
        <v>329</v>
      </c>
      <c r="J2" s="7" t="s">
        <v>330</v>
      </c>
      <c r="K2" s="7" t="s">
        <v>331</v>
      </c>
      <c r="L2" s="7" t="s">
        <v>332</v>
      </c>
      <c r="M2" s="7" t="s">
        <v>333</v>
      </c>
      <c r="N2" s="10" t="s">
        <v>16</v>
      </c>
      <c r="O2" s="7" t="s">
        <v>334</v>
      </c>
      <c r="P2" s="7" t="s">
        <v>335</v>
      </c>
      <c r="Q2" s="7" t="s">
        <v>326</v>
      </c>
      <c r="R2" s="7" t="s">
        <v>327</v>
      </c>
      <c r="S2" s="7" t="s">
        <v>328</v>
      </c>
      <c r="T2" s="7" t="s">
        <v>329</v>
      </c>
      <c r="U2" s="7" t="s">
        <v>330</v>
      </c>
      <c r="V2" s="7" t="s">
        <v>331</v>
      </c>
      <c r="W2" s="7" t="s">
        <v>332</v>
      </c>
      <c r="X2" s="7" t="s">
        <v>333</v>
      </c>
      <c r="Y2" s="10" t="s">
        <v>16</v>
      </c>
      <c r="Z2" s="61" t="s">
        <v>336</v>
      </c>
      <c r="AA2" s="7" t="s">
        <v>337</v>
      </c>
      <c r="AB2" s="7" t="s">
        <v>338</v>
      </c>
      <c r="AC2" s="7" t="s">
        <v>339</v>
      </c>
      <c r="AD2" s="7" t="s">
        <v>34</v>
      </c>
      <c r="AE2" s="7" t="s">
        <v>340</v>
      </c>
      <c r="AF2" s="8" t="s">
        <v>341</v>
      </c>
    </row>
    <row r="3" spans="1:32" x14ac:dyDescent="0.2">
      <c r="A3" s="1">
        <f>'Bestelling Samenaankoop 2024'!C12</f>
        <v>0</v>
      </c>
      <c r="B3" s="1">
        <f>'Bestelling Samenaankoop 2024'!C13</f>
        <v>0</v>
      </c>
      <c r="C3" s="1">
        <f>'Bestelling Samenaankoop 2024'!J12</f>
        <v>0</v>
      </c>
      <c r="D3" s="9">
        <f>'Bestelling Samenaankoop 2024'!J13</f>
        <v>0</v>
      </c>
      <c r="E3" s="9">
        <f>'Bestelling Samenaankoop 2024'!J14</f>
        <v>0</v>
      </c>
      <c r="F3" s="1">
        <f>'Bestelling Samenaankoop 2024'!D28</f>
        <v>0</v>
      </c>
      <c r="G3" s="1">
        <f>'Bestelling Samenaankoop 2024'!D29</f>
        <v>0</v>
      </c>
      <c r="H3" s="1">
        <f>'Bestelling Samenaankoop 2024'!D30</f>
        <v>0</v>
      </c>
      <c r="I3" s="1">
        <f>'Bestelling Samenaankoop 2024'!D31</f>
        <v>0</v>
      </c>
      <c r="J3" s="1">
        <f>'Bestelling Samenaankoop 2024'!D32</f>
        <v>0</v>
      </c>
      <c r="K3" s="1">
        <f>'Bestelling Samenaankoop 2024'!D33</f>
        <v>0</v>
      </c>
      <c r="L3" s="1">
        <f>'Bestelling Samenaankoop 2024'!D34</f>
        <v>0</v>
      </c>
      <c r="M3" s="1">
        <f>'Bestelling Samenaankoop 2024'!D35</f>
        <v>0</v>
      </c>
      <c r="N3" s="11">
        <f>'Bestelling Samenaankoop 2024'!E36</f>
        <v>0</v>
      </c>
      <c r="O3" s="1">
        <f>'Bestelling Samenaankoop 2024'!$K26</f>
        <v>0</v>
      </c>
      <c r="P3" s="1">
        <f>'Bestelling Samenaankoop 2024'!$K27</f>
        <v>0</v>
      </c>
      <c r="Q3" s="1">
        <f>'Bestelling Samenaankoop 2024'!$K28</f>
        <v>0</v>
      </c>
      <c r="R3" s="1">
        <f>'Bestelling Samenaankoop 2024'!$K29</f>
        <v>0</v>
      </c>
      <c r="S3" s="1">
        <f>'Bestelling Samenaankoop 2024'!$K30</f>
        <v>0</v>
      </c>
      <c r="T3" s="1">
        <f>'Bestelling Samenaankoop 2024'!$K31</f>
        <v>0</v>
      </c>
      <c r="U3" s="1">
        <f>'Bestelling Samenaankoop 2024'!$K32</f>
        <v>0</v>
      </c>
      <c r="V3" s="1">
        <f>'Bestelling Samenaankoop 2024'!$K33</f>
        <v>0</v>
      </c>
      <c r="W3" s="1">
        <f>'Bestelling Samenaankoop 2024'!$K34</f>
        <v>0</v>
      </c>
      <c r="X3" s="1">
        <f>'Bestelling Samenaankoop 2024'!$K35</f>
        <v>0</v>
      </c>
      <c r="Y3" s="11">
        <f>'Bestelling Samenaankoop 2024'!L38</f>
        <v>0</v>
      </c>
      <c r="Z3" s="62">
        <f>'Bestelling Samenaankoop 2024'!E38+'Bestelling Samenaankoop 2024'!L38+100</f>
        <v>100</v>
      </c>
      <c r="AB3" s="1">
        <f>'Bestelling Samenaankoop 2024'!E48</f>
        <v>0</v>
      </c>
      <c r="AC3" s="1">
        <f>'Bestelling Samenaankoop 2024'!E49</f>
        <v>0</v>
      </c>
      <c r="AD3" s="1">
        <f>'Bestelling Samenaankoop 2024'!L49</f>
        <v>0</v>
      </c>
      <c r="AE3" s="1">
        <f>'Bestelling Samenaankoop 2024'!E53</f>
        <v>0</v>
      </c>
      <c r="AF3" s="1">
        <f>'Bestelling Samenaankoop 2024'!E54</f>
        <v>0</v>
      </c>
    </row>
    <row r="12" spans="1:32" ht="12.75" customHeight="1" x14ac:dyDescent="0.2"/>
    <row r="27" ht="12.75" customHeight="1" x14ac:dyDescent="0.2"/>
    <row r="33" ht="12.75" customHeight="1" x14ac:dyDescent="0.2"/>
  </sheetData>
  <sheetProtection selectLockedCells="1" selectUnlockedCells="1"/>
  <mergeCells count="6">
    <mergeCell ref="A1:B1"/>
    <mergeCell ref="Z1:AA1"/>
    <mergeCell ref="AB1:AF1"/>
    <mergeCell ref="C1:E1"/>
    <mergeCell ref="F1:N1"/>
    <mergeCell ref="O1:Y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47C37EA851A84BB7BDE1A6AF81A4FD" ma:contentTypeVersion="20" ma:contentTypeDescription="Een nieuw document maken." ma:contentTypeScope="" ma:versionID="5343838f7d87653643023a7fd9601c2d">
  <xsd:schema xmlns:xsd="http://www.w3.org/2001/XMLSchema" xmlns:xs="http://www.w3.org/2001/XMLSchema" xmlns:p="http://schemas.microsoft.com/office/2006/metadata/properties" xmlns:ns2="bcc6d8ca-96fa-41a8-91a3-32a34d9e496e" xmlns:ns3="a449c67a-b41a-4030-adf8-2289d19a5da7" targetNamespace="http://schemas.microsoft.com/office/2006/metadata/properties" ma:root="true" ma:fieldsID="c2245ec2b7261536ea715e46a86833d1" ns2:_="" ns3:_="">
    <xsd:import namespace="bcc6d8ca-96fa-41a8-91a3-32a34d9e496e"/>
    <xsd:import namespace="a449c67a-b41a-4030-adf8-2289d19a5d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Werkkring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6d8ca-96fa-41a8-91a3-32a34d9e4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erkkring" ma:index="21" nillable="true" ma:displayName="Werkkring" ma:format="Dropdown" ma:internalName="Werkkring">
      <xsd:simpleType>
        <xsd:restriction base="dms:Choice">
          <xsd:enumeration value="1_AB"/>
          <xsd:enumeration value="3_LIM"/>
          <xsd:enumeration value="5_OVL"/>
          <xsd:enumeration value="6_NZG"/>
          <xsd:enumeration value="7_WES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3724a0bc-d3ca-4db4-982e-2e8bc5a89e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5" nillable="true" ma:displayName="Afmeldingsstatus" ma:internalName="Afmeldingsstatus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9c67a-b41a-4030-adf8-2289d19a5da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f1b7350-dcb8-4fb1-8355-72017b71f061}" ma:internalName="TaxCatchAll" ma:showField="CatchAllData" ma:web="a449c67a-b41a-4030-adf8-2289d19a5d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rkkring xmlns="bcc6d8ca-96fa-41a8-91a3-32a34d9e496e" xsi:nil="true"/>
    <SharedWithUsers xmlns="a449c67a-b41a-4030-adf8-2289d19a5da7">
      <UserInfo>
        <DisplayName/>
        <AccountId xsi:nil="true"/>
        <AccountType/>
      </UserInfo>
    </SharedWithUsers>
    <MediaLengthInSeconds xmlns="bcc6d8ca-96fa-41a8-91a3-32a34d9e496e" xsi:nil="true"/>
    <TaxCatchAll xmlns="a449c67a-b41a-4030-adf8-2289d19a5da7" xsi:nil="true"/>
    <_Flow_SignoffStatus xmlns="bcc6d8ca-96fa-41a8-91a3-32a34d9e496e" xsi:nil="true"/>
    <lcf76f155ced4ddcb4097134ff3c332f xmlns="bcc6d8ca-96fa-41a8-91a3-32a34d9e496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59BCDF0-5AA0-46B2-B93C-900307F07F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33EC19-DC7D-4723-AA46-DE4B8E8AF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c6d8ca-96fa-41a8-91a3-32a34d9e496e"/>
    <ds:schemaRef ds:uri="a449c67a-b41a-4030-adf8-2289d19a5d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D70798-19FA-484E-B5C6-5BB106B40AFB}">
  <ds:schemaRefs>
    <ds:schemaRef ds:uri="http://schemas.microsoft.com/office/2006/metadata/properties"/>
    <ds:schemaRef ds:uri="http://schemas.microsoft.com/office/infopath/2007/PartnerControls"/>
    <ds:schemaRef ds:uri="bcc6d8ca-96fa-41a8-91a3-32a34d9e496e"/>
    <ds:schemaRef ds:uri="a449c67a-b41a-4030-adf8-2289d19a5d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Bestelling Samenaankoop 2024</vt:lpstr>
      <vt:lpstr>Groepen</vt:lpstr>
      <vt:lpstr>Overzicht bestelling</vt:lpstr>
      <vt:lpstr>'Bestelling Samenaankoop 2024'!Afdrukbereik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Jarno</dc:creator>
  <cp:keywords/>
  <dc:description/>
  <cp:lastModifiedBy>Astrid | KSA</cp:lastModifiedBy>
  <cp:revision/>
  <dcterms:created xsi:type="dcterms:W3CDTF">2013-02-05T10:24:12Z</dcterms:created>
  <dcterms:modified xsi:type="dcterms:W3CDTF">2024-02-12T12:48:05Z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0x0101009B47C37EA851A84BB7BDE1A6AF81A4FD</vt:lpwstr>
  </property>
  <property fmtid="{D5CDD505-2E9C-101B-9397-08002B2CF9AE}" pid="3" name="Order">
    <vt:r8>325200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